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Monthly Infected" sheetId="42" r:id="rId8"/>
    <sheet name="Death" sheetId="43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Name'!$B$4:$N$2707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L231" i="28"/>
  <c r="H231" i="28"/>
  <c r="H230" i="28"/>
  <c r="L230" i="28" s="1"/>
  <c r="H229" i="28"/>
  <c r="H239" i="28" s="1"/>
  <c r="L229" i="28" l="1"/>
  <c r="L239" i="28" s="1"/>
  <c r="K19" i="42"/>
  <c r="L8" i="42"/>
  <c r="L9" i="42"/>
  <c r="L10" i="42"/>
  <c r="L11" i="42"/>
  <c r="L12" i="42"/>
  <c r="L13" i="42"/>
  <c r="L14" i="42"/>
  <c r="L19" i="42" s="1"/>
  <c r="L15" i="42"/>
  <c r="L16" i="42"/>
  <c r="L17" i="42"/>
  <c r="L18" i="42"/>
  <c r="L7" i="42"/>
  <c r="L2708" i="35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708" i="35" l="1"/>
  <c r="J2708" i="35"/>
  <c r="K2708" i="35"/>
  <c r="H2708" i="35"/>
  <c r="F3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<sst xmlns="http://schemas.openxmlformats.org/spreadsheetml/2006/main" count="14536" uniqueCount="3453">
  <si>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</si>
  <si>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</si>
  <si>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</si>
  <si>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</si>
  <si>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</si>
  <si>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</si>
  <si>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</si>
  <si>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</si>
  <si>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</si>
  <si>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</si>
  <si>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</si>
  <si>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</si>
  <si>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</si>
  <si>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</si>
  <si>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</si>
  <si>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</si>
  <si>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</si>
  <si>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</si>
  <si>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</si>
  <si>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</si>
  <si>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</si>
  <si>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</si>
  <si>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</si>
  <si>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</si>
  <si>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</si>
  <si>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</si>
  <si>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</si>
  <si>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</si>
  <si>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</si>
  <si>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</si>
  <si>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</si>
  <si>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</si>
  <si>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</si>
  <si>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</si>
  <si>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</si>
  <si>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</si>
  <si>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</si>
  <si>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</si>
  <si>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</si>
  <si>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</si>
  <si>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</si>
  <si>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</si>
  <si>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</si>
  <si>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</si>
  <si>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</si>
  <si>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</si>
  <si>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</si>
  <si>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</si>
  <si>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</si>
  <si>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</si>
  <si>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</si>
  <si>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</si>
  <si>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</si>
  <si>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</si>
  <si>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</si>
  <si>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</si>
  <si>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</si>
  <si>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</si>
  <si>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</si>
  <si>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</si>
  <si>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</si>
  <si>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</si>
  <si>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</si>
  <si>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</si>
  <si>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</si>
  <si>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</si>
  <si>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</si>
  <si>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</si>
  <si>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</si>
  <si>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</si>
  <si>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</si>
  <si>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</si>
  <si>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</si>
  <si>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</si>
  <si>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</si>
  <si>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</si>
  <si>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</si>
  <si>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</si>
  <si>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</si>
  <si>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</si>
  <si>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</si>
  <si>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</si>
  <si>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</si>
  <si>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</si>
  <si>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</si>
  <si>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</si>
  <si>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</si>
  <si>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</si>
  <si>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</si>
  <si>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</si>
  <si>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</si>
  <si>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</si>
  <si>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</si>
  <si>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</si>
  <si>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</si>
  <si>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</si>
  <si>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</si>
  <si>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</si>
  <si>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</si>
  <si>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</si>
  <si>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</si>
  <si>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</si>
  <si>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</si>
  <si>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</si>
  <si>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</si>
  <si>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</si>
  <si>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</si>
  <si>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</si>
  <si>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</si>
  <si>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</si>
  <si>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</si>
  <si>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</si>
  <si>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</si>
  <si>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</si>
  <si>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</si>
  <si>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</si>
  <si>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</si>
  <si>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</si>
  <si>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</si>
  <si>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</si>
  <si>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</si>
  <si>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</si>
  <si>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</si>
  <si>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</si>
  <si>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</si>
  <si>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</si>
  <si>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</si>
  <si>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</si>
  <si>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</si>
  <si>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</si>
  <si>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</si>
  <si>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</si>
  <si>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</si>
  <si>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</si>
  <si>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</si>
  <si>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</si>
  <si>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</si>
  <si>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</si>
  <si>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</si>
  <si>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</si>
  <si>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</si>
  <si>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</si>
  <si>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</si>
  <si>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</si>
  <si>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</si>
  <si>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</si>
  <si>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</si>
  <si>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</si>
  <si>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</si>
  <si>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</si>
  <si>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</si>
  <si>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</si>
  <si>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</si>
  <si>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</si>
  <si>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</si>
  <si>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</si>
  <si>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</si>
  <si>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</si>
  <si>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</si>
  <si>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</si>
  <si>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</si>
  <si>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</si>
  <si>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</si>
  <si>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</si>
  <si>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</si>
  <si>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</si>
  <si>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</si>
  <si>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</si>
  <si>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</si>
  <si>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</si>
  <si>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</si>
  <si>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</si>
  <si>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</si>
  <si>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</si>
  <si>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</si>
  <si>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</si>
  <si>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</si>
  <si>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</si>
  <si>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</si>
  <si>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</si>
  <si>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</si>
  <si>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</si>
  <si>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</si>
  <si>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</si>
  <si>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</si>
  <si>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</si>
  <si>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</si>
  <si>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</si>
  <si>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</si>
  <si>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</si>
  <si>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</si>
  <si>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</si>
  <si>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</si>
  <si>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</si>
  <si>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</si>
  <si>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</si>
  <si>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</si>
  <si>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</si>
  <si>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</si>
  <si>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</si>
  <si>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</si>
  <si>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</si>
  <si>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</si>
  <si>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</si>
  <si>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</si>
  <si>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</si>
  <si>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</si>
  <si>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</si>
  <si>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</si>
  <si>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</si>
  <si>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</si>
  <si>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</si>
  <si>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</si>
  <si>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</si>
  <si>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</si>
  <si>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</si>
  <si>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</si>
  <si>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</si>
  <si>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</si>
  <si>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</si>
  <si>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</si>
  <si>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</si>
  <si>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</si>
  <si>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</si>
  <si>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</si>
  <si>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</si>
  <si>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</si>
  <si>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</si>
  <si>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</si>
  <si>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</si>
  <si>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</si>
  <si>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</si>
  <si>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</si>
  <si>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</si>
  <si>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</si>
  <si>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</si>
  <si>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</si>
  <si>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</si>
  <si>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</si>
  <si>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</si>
  <si>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</si>
  <si>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</si>
  <si>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</si>
  <si>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</si>
  <si>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</si>
  <si>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</si>
  <si>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</si>
  <si>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</si>
  <si>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</si>
  <si>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</si>
  <si>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</si>
  <si>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</si>
  <si>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</si>
  <si>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</si>
  <si>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</si>
  <si>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</si>
  <si>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</si>
  <si>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</si>
  <si>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</si>
  <si>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</si>
  <si>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</si>
  <si>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</si>
  <si>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</si>
  <si>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</si>
  <si>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</si>
  <si>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</si>
  <si>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</si>
  <si>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</si>
  <si>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</si>
  <si>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</si>
  <si>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</si>
  <si>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</si>
  <si>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</si>
  <si>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</si>
  <si>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</si>
  <si>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</si>
  <si>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</si>
  <si>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</si>
  <si>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</si>
  <si>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</si>
  <si>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</si>
  <si>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</si>
  <si>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</si>
  <si>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</si>
  <si>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</si>
  <si>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</si>
  <si>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</si>
  <si>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</si>
  <si>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</si>
  <si>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</si>
  <si>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</si>
  <si>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</si>
  <si>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</si>
  <si>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</si>
  <si>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</si>
  <si>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</si>
  <si>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</si>
  <si>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</si>
  <si>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</si>
  <si>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</si>
  <si>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</si>
  <si>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</si>
  <si>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</si>
  <si>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</si>
  <si>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</si>
  <si>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</si>
  <si>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</si>
  <si>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</si>
  <si>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</si>
  <si>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</si>
  <si>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</si>
  <si>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</si>
  <si>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</si>
  <si>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</si>
  <si>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</si>
  <si>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</si>
  <si>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</si>
  <si>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</si>
  <si>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</si>
  <si>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</si>
  <si>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</si>
  <si>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</si>
  <si>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</si>
  <si>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</si>
  <si>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</si>
  <si>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</si>
  <si>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</si>
  <si>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</si>
  <si>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</si>
  <si>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</si>
  <si>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</si>
  <si>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</si>
  <si>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</si>
  <si>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</si>
  <si>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</si>
  <si>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</si>
  <si>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</si>
  <si>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</si>
  <si>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</si>
  <si>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</si>
  <si>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</si>
  <si>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</si>
  <si>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</si>
  <si>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</si>
  <si>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</si>
  <si>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</si>
  <si>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</si>
  <si>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</si>
  <si>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</si>
  <si>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</si>
  <si>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</si>
  <si>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</si>
  <si>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</si>
  <si>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</si>
  <si>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</si>
  <si>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</si>
  <si>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</si>
  <si>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</si>
  <si>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</si>
  <si>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</si>
  <si>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</si>
  <si>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</si>
  <si>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</si>
  <si>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</si>
  <si>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</si>
  <si>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</si>
  <si>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</si>
  <si>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</si>
  <si>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</si>
  <si>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</si>
  <si>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</si>
  <si>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</si>
  <si>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</si>
  <si>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</si>
  <si>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</si>
  <si>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</si>
  <si>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</si>
  <si>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</si>
  <si>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</si>
  <si>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</si>
  <si>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</si>
  <si>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</si>
  <si>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</si>
  <si>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</si>
  <si>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</si>
  <si>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</si>
  <si>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</si>
  <si>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</si>
  <si>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</si>
  <si>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</si>
  <si>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</si>
  <si>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</si>
  <si>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</si>
  <si>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</si>
  <si>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</si>
  <si>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</si>
  <si>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</si>
  <si>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</si>
  <si>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</si>
  <si>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</si>
  <si>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</si>
  <si>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</si>
  <si>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</si>
  <si>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</si>
  <si>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</si>
  <si>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</si>
  <si>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</si>
  <si>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</si>
  <si>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</si>
  <si>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</si>
  <si>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</si>
  <si>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</si>
  <si>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</si>
  <si>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</si>
  <si>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</si>
  <si>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</si>
  <si>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</si>
  <si>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</si>
  <si>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</si>
  <si>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</si>
  <si>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</si>
  <si>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</si>
  <si>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</si>
  <si>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</si>
  <si>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</si>
  <si>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</si>
  <si>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</si>
  <si>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</si>
  <si>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</si>
  <si>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</si>
  <si>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</si>
  <si>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</si>
  <si>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</si>
  <si>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</si>
  <si>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</si>
  <si>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</si>
  <si>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</si>
  <si>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</si>
  <si>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</si>
  <si>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</si>
  <si>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</si>
  <si>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</si>
  <si>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</si>
  <si>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</si>
  <si>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</si>
  <si>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</si>
  <si>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</si>
  <si>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</si>
  <si>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</si>
  <si>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</si>
  <si>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</si>
  <si>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</si>
  <si>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</si>
  <si>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</si>
  <si>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</si>
  <si>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</si>
  <si>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</si>
  <si>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</si>
  <si>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</si>
  <si>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</si>
  <si>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</si>
  <si>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</si>
  <si>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</si>
  <si>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</si>
  <si>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</si>
  <si>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</si>
  <si>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</si>
  <si>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</si>
  <si>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</si>
  <si>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</si>
  <si>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</si>
  <si>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</si>
  <si>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</si>
  <si>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</si>
  <si>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</si>
  <si>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</si>
  <si>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</si>
  <si>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</si>
  <si>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</si>
  <si>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</si>
  <si>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</si>
  <si>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</si>
  <si>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</si>
  <si>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</si>
  <si>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</si>
  <si>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</si>
  <si>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</si>
  <si>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</si>
  <si>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</si>
  <si>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</si>
  <si>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</si>
  <si>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</si>
  <si>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</si>
  <si>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</si>
  <si>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</si>
  <si>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</si>
  <si>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</si>
  <si>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</si>
  <si>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</si>
  <si>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</si>
  <si>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</si>
  <si>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</si>
  <si>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</si>
  <si>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</si>
  <si>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</si>
  <si>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</si>
  <si>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</si>
  <si>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</si>
  <si>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</si>
  <si>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</si>
  <si>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</si>
  <si>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</si>
  <si>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</si>
  <si>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</si>
  <si>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</si>
  <si>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</si>
  <si>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</si>
  <si>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</si>
  <si>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</si>
  <si>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</si>
  <si>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</si>
  <si>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</si>
  <si>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</si>
  <si>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</si>
  <si>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</si>
  <si>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</si>
  <si>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</si>
  <si>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</si>
  <si>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</si>
  <si>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</si>
  <si>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</si>
  <si>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</si>
  <si>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</si>
  <si>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</si>
  <si>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</si>
  <si>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</si>
  <si>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</si>
  <si>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</si>
  <si>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</si>
  <si>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</si>
  <si>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</si>
  <si>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</si>
  <si>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</si>
  <si>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</si>
  <si>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</si>
  <si>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</si>
  <si>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</si>
  <si>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</si>
  <si>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</si>
  <si>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</si>
  <si>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</si>
  <si>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</si>
  <si>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</si>
  <si>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</si>
  <si>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</si>
  <si>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</si>
  <si>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</si>
  <si>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</si>
  <si>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</si>
  <si>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</si>
  <si>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</si>
  <si>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</si>
  <si>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</si>
  <si>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</si>
  <si>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</si>
  <si>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</si>
  <si>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</si>
  <si>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</si>
  <si>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</si>
  <si>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</si>
  <si>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</si>
  <si>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</si>
  <si>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</si>
  <si>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</si>
  <si>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</si>
  <si>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</si>
  <si>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</si>
  <si>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</si>
  <si>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</si>
  <si>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</si>
  <si>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</si>
  <si>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</si>
  <si>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</si>
  <si>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</si>
  <si>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</si>
  <si>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</si>
  <si>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</si>
  <si>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</si>
  <si>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</si>
  <si>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</si>
  <si>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</si>
  <si>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</si>
  <si>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</si>
  <si>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</si>
  <si>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</si>
  <si>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</si>
  <si>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</si>
  <si>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</si>
  <si>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</si>
  <si>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</si>
  <si>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</si>
  <si>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</si>
  <si>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</si>
  <si>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</si>
  <si>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</si>
  <si>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</si>
  <si>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</si>
  <si>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</si>
  <si>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</si>
  <si>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</si>
  <si>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</si>
  <si>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</si>
  <si>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</si>
  <si>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</si>
  <si>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</si>
  <si>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</si>
  <si>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</si>
  <si>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</si>
  <si>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</si>
  <si>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</si>
  <si>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</si>
  <si>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</si>
  <si>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</si>
  <si>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</si>
  <si>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</si>
  <si>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</si>
  <si>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</si>
  <si>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</si>
  <si>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</si>
  <si>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</si>
  <si>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</si>
  <si>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</si>
  <si>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</si>
  <si>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</si>
  <si>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</si>
  <si>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</si>
  <si>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</si>
  <si>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</si>
  <si>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</si>
  <si>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</si>
  <si>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</si>
  <si>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</si>
  <si>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</si>
  <si>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</si>
  <si>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</si>
  <si>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</si>
  <si>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</si>
  <si>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</si>
  <si>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</si>
  <si>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</si>
  <si>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</si>
  <si>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</si>
  <si>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</si>
  <si>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</si>
  <si>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</si>
  <si>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</si>
  <si>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</si>
  <si>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</si>
  <si>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</si>
  <si>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</si>
  <si>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</si>
  <si>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</si>
  <si>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</si>
  <si>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</si>
  <si>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</si>
  <si>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</si>
  <si>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</si>
  <si>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</si>
  <si>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</si>
  <si>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</si>
  <si>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</si>
  <si>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</si>
  <si>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</si>
  <si>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</si>
  <si>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</si>
  <si>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</si>
  <si>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</si>
  <si>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</si>
  <si>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</si>
  <si>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</si>
  <si>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</si>
  <si>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</si>
  <si>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</si>
  <si>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</si>
  <si>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</si>
  <si>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</si>
  <si>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</si>
  <si>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</si>
  <si>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</si>
  <si>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</si>
  <si>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</si>
  <si>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</si>
  <si>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</si>
  <si>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</si>
  <si>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</si>
  <si>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</si>
  <si>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</si>
  <si>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</si>
  <si>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</si>
  <si>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</si>
  <si>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</si>
  <si>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</si>
  <si>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</si>
  <si>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</si>
  <si>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</si>
  <si>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</si>
  <si>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</si>
  <si>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</si>
  <si>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</si>
  <si>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</si>
  <si>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</si>
  <si>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</si>
  <si>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</si>
  <si>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</si>
  <si>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</si>
  <si>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</si>
  <si>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</si>
  <si>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</si>
  <si>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</si>
  <si>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</si>
  <si>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</si>
  <si>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</si>
  <si>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</si>
  <si>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</si>
  <si>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</si>
  <si>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</si>
  <si>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</si>
  <si>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</si>
  <si>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</si>
  <si>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</si>
  <si>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</si>
  <si>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</si>
  <si>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</si>
  <si>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</si>
  <si>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</si>
  <si>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</si>
  <si>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</si>
  <si>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</si>
  <si>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</si>
  <si>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</si>
  <si>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</si>
  <si>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</si>
  <si>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</si>
  <si>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</si>
  <si>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</si>
  <si>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</si>
  <si>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</si>
  <si>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</si>
  <si>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</si>
  <si>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</si>
  <si>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</si>
  <si>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</si>
  <si>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</si>
  <si>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</si>
  <si>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</si>
  <si>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</si>
  <si>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</si>
  <si>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</si>
  <si>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</si>
  <si>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</si>
  <si>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</si>
  <si>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</si>
  <si>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</si>
  <si>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</si>
  <si>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</si>
  <si>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</si>
  <si>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</si>
  <si>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</si>
  <si>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</si>
  <si>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</si>
  <si>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</si>
  <si>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</si>
  <si>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</si>
  <si>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</si>
  <si>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</si>
  <si>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</si>
  <si>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</si>
  <si>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</si>
  <si>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</si>
  <si>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</si>
  <si>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</si>
  <si>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</si>
  <si>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</si>
  <si>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</si>
  <si>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</si>
  <si>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</si>
  <si>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</si>
  <si>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</si>
  <si>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</si>
  <si>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</si>
  <si>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</si>
  <si>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</si>
  <si>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</si>
  <si>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</si>
  <si>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</si>
  <si>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</si>
  <si>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</si>
  <si>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</si>
  <si>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</si>
  <si>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</si>
  <si>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</si>
  <si>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</si>
  <si>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</si>
  <si>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</si>
  <si>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</si>
  <si>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</si>
  <si>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</si>
  <si>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</si>
  <si>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</si>
  <si>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</si>
  <si>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</si>
  <si>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</si>
  <si>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</si>
  <si>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</si>
  <si>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</si>
  <si>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</si>
  <si>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</si>
  <si>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</si>
  <si>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</si>
  <si>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</si>
  <si>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</si>
  <si>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</si>
  <si>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</si>
  <si>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</si>
  <si>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</si>
  <si>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</si>
  <si>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</si>
  <si>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</si>
  <si>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</si>
  <si>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</si>
  <si>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</si>
  <si>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</si>
  <si>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</si>
  <si>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</si>
  <si>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</si>
  <si>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</si>
  <si>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</si>
  <si>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</si>
  <si>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</si>
  <si>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</si>
  <si>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</si>
  <si>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</si>
  <si>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</si>
  <si>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</si>
  <si>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</si>
  <si>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</si>
  <si>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</si>
  <si>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</si>
  <si>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</si>
  <si>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</si>
  <si>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</si>
  <si>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</si>
  <si>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</si>
  <si>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</si>
  <si>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</si>
  <si>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</si>
  <si>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</si>
  <si>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</si>
  <si>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</si>
  <si>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</si>
  <si>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</si>
  <si>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</si>
  <si>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</si>
  <si>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</si>
  <si>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</si>
  <si>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</si>
  <si>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</si>
  <si>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</si>
  <si>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</si>
  <si>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</si>
  <si>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</si>
  <si>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</si>
  <si>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</si>
  <si>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</si>
  <si>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</si>
  <si>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</si>
  <si>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</si>
  <si>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</si>
  <si>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</si>
  <si>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</si>
  <si>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</si>
  <si>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</si>
  <si>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</si>
  <si>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</si>
  <si>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</si>
  <si>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</si>
  <si>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</si>
  <si>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</si>
  <si>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</si>
  <si>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</si>
  <si>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</si>
  <si>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</si>
  <si>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</si>
  <si>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</si>
  <si>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</si>
  <si>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</si>
  <si>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</si>
  <si>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</si>
  <si>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</si>
  <si>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</si>
  <si>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</si>
  <si>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</si>
  <si>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</si>
  <si>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</si>
  <si>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</si>
  <si>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</si>
  <si>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</si>
  <si>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</si>
  <si>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</si>
  <si>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</si>
  <si>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</si>
  <si>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</si>
  <si>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</si>
  <si>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</si>
  <si>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</si>
  <si>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</si>
  <si>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</si>
  <si>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</si>
  <si>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</si>
  <si>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</si>
  <si>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</si>
  <si>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</si>
  <si>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</si>
  <si>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</si>
  <si>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</si>
  <si>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</si>
  <si>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</si>
  <si>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</si>
  <si>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</si>
  <si>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</si>
  <si>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</si>
  <si>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</si>
  <si>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</si>
  <si>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</si>
  <si>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</si>
  <si>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</si>
  <si>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</si>
  <si>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</si>
  <si>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</si>
  <si>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</si>
  <si>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</si>
  <si>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</si>
  <si>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</si>
  <si>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</si>
  <si>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</si>
  <si>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</si>
  <si>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</si>
  <si>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</si>
  <si>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</si>
  <si>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</si>
  <si>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</si>
  <si>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</si>
  <si>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</si>
  <si>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</si>
  <si>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</si>
  <si>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</si>
  <si>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</si>
  <si>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</si>
  <si>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</si>
  <si>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</si>
  <si>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</si>
  <si>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</si>
  <si>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</si>
  <si>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</si>
  <si>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</si>
  <si>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</si>
  <si>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</si>
  <si>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</si>
  <si>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</si>
  <si>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</si>
  <si>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</si>
  <si>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</si>
  <si>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</si>
  <si>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</si>
  <si>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</si>
  <si>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</si>
  <si>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</si>
  <si>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</si>
  <si>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</si>
  <si>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</si>
  <si>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</si>
  <si>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</si>
  <si>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</si>
  <si>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</si>
  <si>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</si>
  <si>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</si>
  <si>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</si>
  <si>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</si>
  <si>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</si>
  <si>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</si>
  <si>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</si>
  <si>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</si>
  <si>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</si>
  <si>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</si>
  <si>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</si>
  <si>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</si>
  <si>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</si>
  <si>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</si>
  <si>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</si>
  <si>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</si>
  <si>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</si>
  <si>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</si>
  <si>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</si>
  <si>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</si>
  <si>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</si>
  <si>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</si>
  <si>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</si>
  <si>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</si>
  <si>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</si>
  <si>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</si>
  <si>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</si>
  <si>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</si>
  <si>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</si>
  <si>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</si>
  <si>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</si>
  <si>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</si>
  <si>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</si>
  <si>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</si>
  <si>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</si>
  <si>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</si>
  <si>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</si>
  <si>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</si>
  <si>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</si>
  <si>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</si>
  <si>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</si>
  <si>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</si>
  <si>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</si>
  <si>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</si>
  <si>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</si>
  <si>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</si>
  <si>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</si>
  <si>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</si>
  <si>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</si>
  <si>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</si>
  <si>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</si>
  <si>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</si>
  <si>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</si>
  <si>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</si>
  <si>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</si>
  <si>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</si>
  <si>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</si>
  <si>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</si>
  <si>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</si>
  <si>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</si>
  <si>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</si>
  <si>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</si>
  <si>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</si>
  <si>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</si>
  <si>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</si>
  <si>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</si>
  <si>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</si>
  <si>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</si>
  <si>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</si>
  <si>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</si>
  <si>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</si>
  <si>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</si>
  <si>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</si>
  <si>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</si>
  <si>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</si>
  <si>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</si>
  <si>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</si>
  <si>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</si>
  <si>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</si>
  <si>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</si>
  <si>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</si>
  <si>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</si>
  <si>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</si>
  <si>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</si>
  <si>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</si>
  <si>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</si>
  <si>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</si>
  <si>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</si>
  <si>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</si>
  <si>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</si>
  <si>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</si>
  <si>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</si>
  <si>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</si>
  <si>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</si>
  <si>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</si>
  <si>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</si>
  <si>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</si>
  <si>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</si>
  <si>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</si>
  <si>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</si>
  <si>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</si>
  <si>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</si>
  <si>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</si>
  <si>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</si>
  <si>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</si>
  <si>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</si>
  <si>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</si>
  <si>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</si>
  <si>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</si>
  <si>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</si>
  <si>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</si>
  <si>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</si>
  <si>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</si>
  <si>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</si>
  <si>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</si>
  <si>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</si>
  <si>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</si>
  <si>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</si>
  <si>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</si>
  <si>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</si>
  <si>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</si>
  <si>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</si>
  <si>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</si>
  <si>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</si>
  <si>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</si>
  <si>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</si>
  <si>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</si>
  <si>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</si>
  <si>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</si>
  <si>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</si>
  <si>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</si>
  <si>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</si>
  <si>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</si>
  <si>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</si>
  <si>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</si>
  <si>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</si>
  <si>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</si>
  <si>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</si>
  <si>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</si>
  <si>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</si>
  <si>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</si>
  <si>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</si>
  <si>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</si>
  <si>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</si>
  <si>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</si>
  <si>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</si>
  <si>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</si>
  <si>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</si>
  <si>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</si>
  <si>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</si>
  <si>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</si>
  <si>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</si>
  <si>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</si>
  <si>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</si>
  <si>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</si>
  <si>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</si>
  <si>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</si>
  <si>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</si>
  <si>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</si>
  <si>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</si>
  <si>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</si>
  <si>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</si>
  <si>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</si>
  <si>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</si>
  <si>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</si>
  <si>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</si>
  <si>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</si>
  <si>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</si>
  <si>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</si>
  <si>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</si>
  <si>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</si>
  <si>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</si>
  <si>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</si>
  <si>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</si>
  <si>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</si>
  <si>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</si>
  <si>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</si>
  <si>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</si>
  <si>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</si>
  <si>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</si>
  <si>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</si>
  <si>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</si>
  <si>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</si>
  <si>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</si>
  <si>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</si>
  <si>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</si>
  <si>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</si>
  <si>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</si>
  <si>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</si>
  <si>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</si>
  <si>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</si>
  <si>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</si>
  <si>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</si>
  <si>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</si>
  <si>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</si>
  <si>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</si>
  <si>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</si>
  <si>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</si>
  <si>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</si>
  <si>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</si>
  <si>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</si>
  <si>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</si>
  <si>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</si>
  <si>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</si>
  <si>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</si>
  <si>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</si>
  <si>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</si>
  <si>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</si>
  <si>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</si>
  <si>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</si>
  <si>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</si>
  <si>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</si>
  <si>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</si>
  <si>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</si>
  <si>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</si>
  <si>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</si>
  <si>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</si>
  <si>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</si>
  <si>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</si>
  <si>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</si>
  <si>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</si>
  <si>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</si>
  <si>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</si>
  <si>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</si>
  <si>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</si>
  <si>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</si>
  <si>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</si>
  <si>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</si>
  <si>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</si>
  <si>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</si>
  <si>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</si>
  <si>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</si>
  <si>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</si>
  <si>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</si>
  <si>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</si>
  <si>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</si>
  <si>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</si>
  <si>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</si>
  <si>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</si>
  <si>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</si>
  <si>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</si>
  <si>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</si>
  <si>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</si>
  <si>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</si>
  <si>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</si>
  <si>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</si>
  <si>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</si>
  <si>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</si>
  <si>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</si>
  <si>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</si>
  <si>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</si>
  <si>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</si>
  <si>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</si>
  <si>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</si>
  <si>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</si>
  <si>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</si>
  <si>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</si>
  <si>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</si>
  <si>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</si>
  <si>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</si>
  <si>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</si>
  <si>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</si>
  <si>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</si>
  <si>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</si>
  <si>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</si>
  <si>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</si>
  <si>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</si>
  <si>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</si>
  <si>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</si>
  <si>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</si>
  <si>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</si>
  <si>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</si>
  <si>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</si>
  <si>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</si>
  <si>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</si>
  <si>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</si>
  <si>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</si>
  <si>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</si>
  <si>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</si>
  <si>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</si>
  <si>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</si>
  <si>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</si>
  <si>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</si>
  <si>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</si>
  <si>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</si>
  <si>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</si>
  <si>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</si>
  <si>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</si>
  <si>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</si>
  <si>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</si>
  <si>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</si>
  <si>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</si>
  <si>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</si>
  <si>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</si>
  <si>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</si>
  <si>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</si>
  <si>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</si>
  <si>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</si>
  <si>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</si>
  <si>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</si>
  <si>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</si>
  <si>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</si>
  <si>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</si>
  <si>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</si>
  <si>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</si>
  <si>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</si>
  <si>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</si>
  <si>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</si>
  <si>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</si>
  <si>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</si>
  <si>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</si>
  <si>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</si>
  <si>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</si>
  <si>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</si>
  <si>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</si>
  <si>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</si>
  <si>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</si>
  <si>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</si>
  <si>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</si>
  <si>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</si>
  <si>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</si>
  <si>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</si>
  <si>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</si>
  <si>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</si>
  <si>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</si>
  <si>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</si>
  <si>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</si>
  <si>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</si>
  <si>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</si>
  <si>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</si>
  <si>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</si>
  <si>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</si>
  <si>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</si>
  <si>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</si>
  <si>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</si>
  <si>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</si>
  <si>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</si>
  <si>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</si>
  <si>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</si>
  <si>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</si>
  <si>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</si>
  <si>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</si>
  <si>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</si>
  <si>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</si>
  <si>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</si>
  <si>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</si>
  <si>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</si>
  <si>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</si>
  <si>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</si>
  <si>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</si>
  <si>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</si>
  <si>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</si>
  <si>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</si>
  <si>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</si>
  <si>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</si>
  <si>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</si>
  <si>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</si>
  <si>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</si>
  <si>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</si>
  <si>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</si>
  <si>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</si>
  <si>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</si>
  <si>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</si>
  <si>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</si>
  <si>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</si>
  <si>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</si>
  <si>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</si>
  <si>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</si>
  <si>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</si>
  <si>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</si>
  <si>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</si>
  <si>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</si>
  <si>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</si>
  <si>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</si>
  <si>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</si>
  <si>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</si>
  <si>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</si>
  <si>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</si>
  <si>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</si>
  <si>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</si>
  <si>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</si>
  <si>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</si>
  <si>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</si>
  <si>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</si>
  <si>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</si>
  <si>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</si>
  <si>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</si>
  <si>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</si>
  <si>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</si>
  <si>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</si>
  <si>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</si>
  <si>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</si>
  <si>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</si>
  <si>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</si>
  <si>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</si>
  <si>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</si>
  <si>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</si>
  <si>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</si>
  <si>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</si>
  <si>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</si>
  <si>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</si>
  <si>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</si>
  <si>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</si>
  <si>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</si>
  <si>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</si>
  <si>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</si>
  <si>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</si>
  <si>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</si>
  <si>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</si>
  <si>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</si>
  <si>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</si>
  <si>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</si>
  <si>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</si>
  <si>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</si>
  <si>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</si>
  <si>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</si>
  <si>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</si>
  <si>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</si>
  <si>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</si>
  <si>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</si>
  <si>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</si>
  <si>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</si>
  <si>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</si>
  <si>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</si>
  <si>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</si>
  <si>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</si>
  <si>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</si>
  <si>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</si>
  <si>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</si>
  <si>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</si>
  <si>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</si>
  <si>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</si>
  <si>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</si>
  <si>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</si>
  <si>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</si>
  <si>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</si>
  <si>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</si>
  <si>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</si>
  <si>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</si>
  <si>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</si>
  <si>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</si>
  <si>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</si>
  <si>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</si>
  <si>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</si>
  <si>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</si>
  <si>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</si>
  <si>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</si>
  <si>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</si>
  <si>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</si>
  <si>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</si>
  <si>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</si>
  <si>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</si>
  <si>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</si>
  <si>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</si>
  <si>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</si>
  <si>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</si>
  <si>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</si>
  <si>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</si>
  <si>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</si>
  <si>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</si>
  <si>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</si>
  <si>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</si>
  <si>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</si>
  <si>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</si>
  <si>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</si>
  <si>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</si>
  <si>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</si>
  <si>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</si>
  <si>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</si>
  <si>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</si>
  <si>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</si>
  <si>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</si>
  <si>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</si>
  <si>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</si>
  <si>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</si>
  <si>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</si>
  <si>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</si>
  <si>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</si>
  <si>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</si>
  <si>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</si>
  <si>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</si>
  <si>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</si>
  <si>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</si>
  <si>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</si>
  <si>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</si>
  <si>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</si>
  <si>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</si>
  <si>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</si>
  <si>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</si>
  <si>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</si>
  <si>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</si>
  <si>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</si>
  <si>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</si>
  <si>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</si>
  <si>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</si>
  <si>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</si>
  <si>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</si>
  <si>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</si>
  <si>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</si>
  <si>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</si>
  <si>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</si>
  <si>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</si>
  <si>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</si>
  <si>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</si>
  <si>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</si>
  <si>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</si>
  <si>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</si>
  <si>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</si>
  <si>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</si>
  <si>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</si>
  <si>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</si>
  <si>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</si>
  <si>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</si>
  <si>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</si>
  <si>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</si>
  <si>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</si>
  <si>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</si>
  <si>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</si>
  <si>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</si>
  <si>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</si>
  <si>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</si>
  <si>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</si>
  <si>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</si>
  <si>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</si>
  <si>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</si>
  <si>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</si>
  <si>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</si>
  <si>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</si>
  <si>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</si>
  <si>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</si>
  <si>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</si>
  <si>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</si>
  <si>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</si>
  <si>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</si>
  <si>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</si>
  <si>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</si>
  <si>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</si>
  <si>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</si>
  <si>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</si>
  <si>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</si>
  <si>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</si>
  <si>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</si>
  <si>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</si>
  <si>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</si>
  <si>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</si>
  <si>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</si>
  <si>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</si>
  <si>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</si>
  <si>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</si>
  <si>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</si>
  <si>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</si>
  <si>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</si>
  <si>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</si>
  <si>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</si>
  <si>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</si>
  <si>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</si>
  <si>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</si>
  <si>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</si>
  <si>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</si>
  <si>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</si>
  <si>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</si>
  <si>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</si>
  <si>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</si>
  <si>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</si>
  <si>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</si>
  <si>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</si>
  <si>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</si>
  <si>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</si>
  <si>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</si>
  <si>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</si>
  <si>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</si>
  <si>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</si>
  <si>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</si>
  <si>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</si>
  <si>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</si>
  <si>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</si>
  <si>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</si>
  <si>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</si>
  <si>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</si>
  <si>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</si>
  <si>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</si>
  <si>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</si>
  <si>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</si>
  <si>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</si>
  <si>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</si>
  <si>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</si>
  <si>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</si>
  <si>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</si>
  <si>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</si>
  <si>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</si>
  <si>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</si>
  <si>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</si>
  <si>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</si>
  <si>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</si>
  <si>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</si>
  <si>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</si>
  <si>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</si>
  <si>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</si>
  <si>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</si>
  <si>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</si>
  <si>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</si>
  <si>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</si>
  <si>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</si>
  <si>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</si>
  <si>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</si>
  <si>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</si>
  <si>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</si>
  <si>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</si>
  <si>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</si>
  <si>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</si>
  <si>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</si>
  <si>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</si>
  <si>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</si>
  <si>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</si>
  <si>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</si>
  <si>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</si>
  <si>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</si>
  <si>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</si>
  <si>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</si>
  <si>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</si>
  <si>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</si>
  <si>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</si>
  <si>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</si>
  <si>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</si>
  <si>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</si>
  <si>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</si>
  <si>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</si>
  <si>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</si>
  <si>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</si>
  <si>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</si>
  <si>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</si>
  <si>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</si>
  <si>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</si>
  <si>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</si>
  <si>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</si>
  <si>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</si>
  <si>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</si>
  <si>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</si>
  <si>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</si>
  <si>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</si>
  <si>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</si>
  <si>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</si>
  <si>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</si>
  <si>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</si>
  <si>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</si>
  <si>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</si>
  <si>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</si>
  <si>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</si>
  <si>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</si>
  <si>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</si>
  <si>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</si>
  <si>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</si>
  <si>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</si>
  <si>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</si>
  <si>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</si>
  <si>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</si>
  <si>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</si>
  <si>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</si>
  <si>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</si>
  <si>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</si>
  <si>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</si>
  <si>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</si>
  <si>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</si>
  <si>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</si>
  <si>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</si>
  <si>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</si>
  <si>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</si>
  <si>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</si>
  <si>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</si>
  <si>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</si>
  <si>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</si>
  <si>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</si>
  <si>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</si>
  <si>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</si>
  <si>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</si>
  <si>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</si>
  <si>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</si>
  <si>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</si>
  <si>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</si>
  <si>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</si>
  <si>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</si>
  <si>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</si>
  <si>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</si>
  <si>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</si>
  <si>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</si>
  <si>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</si>
  <si>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</si>
  <si>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</si>
  <si>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</si>
  <si>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</si>
  <si>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</si>
  <si>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</si>
  <si>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</si>
  <si>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</si>
  <si>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</si>
  <si>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</si>
  <si>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</si>
  <si>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</si>
  <si>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</si>
  <si>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</si>
  <si>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</si>
  <si>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</si>
  <si>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</si>
  <si>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</si>
  <si>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</si>
  <si>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</si>
  <si>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</si>
  <si>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</si>
  <si>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</si>
  <si>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</si>
  <si>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</si>
  <si>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</si>
  <si>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</si>
  <si>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</si>
  <si>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</si>
  <si>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</si>
  <si>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</si>
  <si>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</si>
  <si>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</si>
  <si>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</si>
  <si>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</si>
  <si>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</si>
  <si>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</si>
  <si>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</si>
  <si>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</si>
  <si>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</si>
  <si>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</si>
  <si>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</si>
  <si>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</si>
  <si>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</si>
  <si>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</si>
  <si>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</si>
  <si>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</si>
  <si>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</si>
  <si>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</si>
  <si>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</si>
  <si>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</si>
  <si>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</si>
  <si>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</si>
  <si>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</si>
  <si>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</si>
  <si>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</si>
  <si>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</si>
  <si>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</si>
  <si>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</si>
  <si>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</si>
  <si>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</si>
  <si>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</si>
  <si>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</si>
  <si>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</si>
  <si>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</si>
  <si>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</si>
  <si>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</si>
  <si>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</si>
  <si>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</si>
  <si>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</si>
  <si>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</si>
  <si>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</si>
  <si>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</si>
  <si>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</si>
  <si>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</si>
  <si>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</si>
  <si>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</si>
  <si>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</si>
  <si>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</si>
  <si>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</si>
  <si>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</si>
  <si>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</si>
  <si>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</si>
  <si>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</si>
  <si>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</si>
  <si>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</si>
  <si>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</si>
  <si>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</si>
  <si>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</si>
  <si>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</si>
  <si>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</si>
  <si>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</si>
  <si>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</si>
  <si>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</si>
  <si>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</si>
  <si>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</si>
  <si>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</si>
  <si>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</si>
  <si>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</si>
  <si>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</si>
  <si>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</si>
  <si>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</si>
  <si>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</si>
  <si>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</si>
  <si>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</si>
  <si>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</si>
  <si>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</si>
  <si>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</si>
  <si>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</si>
  <si>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</si>
  <si>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</si>
  <si>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</si>
  <si>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</si>
  <si>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</si>
  <si>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</si>
  <si>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</si>
  <si>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</si>
  <si>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</si>
  <si>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</si>
  <si>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</si>
  <si>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</si>
  <si>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</si>
  <si>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</si>
  <si>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</si>
  <si>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</si>
  <si>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</si>
  <si>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</si>
  <si>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</si>
  <si>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</si>
  <si>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</si>
  <si>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</si>
  <si>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</si>
  <si>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</si>
  <si>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</si>
  <si>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</si>
  <si>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</si>
  <si>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</si>
  <si>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</si>
  <si>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</si>
  <si>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</si>
  <si>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</si>
  <si>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</si>
  <si>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</si>
  <si>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</si>
  <si>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</si>
  <si>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</si>
  <si>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</si>
  <si>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</si>
  <si>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</si>
  <si>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</si>
  <si>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</si>
  <si>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</si>
  <si>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</si>
  <si>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</si>
  <si>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</si>
  <si>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</si>
  <si>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</si>
  <si>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</si>
  <si>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</si>
  <si>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</si>
  <si>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</si>
  <si>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</si>
  <si>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</si>
  <si>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</si>
  <si>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</si>
  <si>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</si>
  <si>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</si>
  <si>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</si>
  <si>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</si>
  <si>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</si>
  <si>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</si>
  <si>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</si>
  <si>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</si>
  <si>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</si>
  <si>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</si>
  <si>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</si>
  <si>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</si>
  <si>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</si>
  <si>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</si>
  <si>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</si>
  <si>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</si>
  <si>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</si>
  <si>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</si>
  <si>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</si>
  <si>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</si>
  <si>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</si>
  <si>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</si>
  <si>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</si>
  <si>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</si>
  <si>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</si>
  <si>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</si>
  <si>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</si>
  <si>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</si>
  <si>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</si>
  <si>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</si>
  <si>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</si>
  <si>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</si>
  <si>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</si>
  <si>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</si>
  <si>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</si>
  <si>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</si>
  <si>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</si>
  <si>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</si>
  <si>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</si>
  <si>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</si>
  <si>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</si>
  <si>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</si>
  <si>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</si>
  <si>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</si>
  <si>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</si>
  <si>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</si>
  <si>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</si>
  <si>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</si>
  <si>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</si>
  <si>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</si>
  <si>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</si>
  <si>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</si>
  <si>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</si>
  <si>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</si>
  <si>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</si>
  <si>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</si>
  <si>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</si>
  <si>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</si>
  <si>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</si>
  <si>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</si>
  <si>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</si>
  <si>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</si>
  <si>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</si>
  <si>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</si>
  <si>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</si>
  <si>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</si>
  <si>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</si>
  <si>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</si>
  <si>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</si>
  <si>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</si>
  <si>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</si>
  <si>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</si>
  <si>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</si>
  <si>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</si>
  <si>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</si>
  <si>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</si>
  <si>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</si>
  <si>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</si>
  <si>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</si>
  <si>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</si>
  <si>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</si>
  <si>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</si>
  <si>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</si>
  <si>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</si>
  <si>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</si>
  <si>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</si>
  <si>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</si>
  <si>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</si>
  <si>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</si>
  <si>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</si>
  <si>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</si>
  <si>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</si>
  <si>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</si>
  <si>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</si>
  <si>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</si>
  <si>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</si>
  <si>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</si>
  <si>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</si>
  <si>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</si>
  <si>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</si>
  <si>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</si>
  <si>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</si>
  <si>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</si>
  <si>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</si>
  <si>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</si>
  <si>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</si>
  <si>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</si>
  <si>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</si>
  <si>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</si>
  <si>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</si>
  <si>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</si>
  <si>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</si>
  <si>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</si>
  <si>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</si>
  <si>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</si>
  <si>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</si>
  <si>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</si>
  <si>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</si>
  <si>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</si>
  <si>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</si>
  <si>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</si>
  <si>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</si>
  <si>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</si>
  <si>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</si>
  <si>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</si>
  <si>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</si>
  <si>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</si>
  <si>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</si>
  <si>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</si>
  <si>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</si>
  <si>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</si>
  <si>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</si>
  <si>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</si>
  <si>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</si>
  <si>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</si>
  <si>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</si>
  <si>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</si>
  <si>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</si>
  <si>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</si>
  <si>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</si>
  <si>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</si>
  <si>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</si>
  <si>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</si>
  <si>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</si>
  <si>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</si>
  <si>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</si>
  <si>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</si>
  <si>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</si>
  <si>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</si>
  <si>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</si>
  <si>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</si>
  <si>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</si>
  <si>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</si>
  <si>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</si>
  <si>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</si>
  <si>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</si>
  <si>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</si>
  <si>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</si>
  <si>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</si>
  <si>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</si>
  <si>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</si>
  <si>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</si>
  <si>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</si>
  <si>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</si>
  <si>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</si>
  <si>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</si>
  <si>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</si>
  <si>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</si>
  <si>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</si>
  <si>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</si>
  <si>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</si>
  <si>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</si>
  <si>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</si>
  <si>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</si>
  <si>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</si>
  <si>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</si>
  <si>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</si>
  <si>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</si>
  <si>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</si>
  <si>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</si>
  <si>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</si>
  <si>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</si>
  <si>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</si>
  <si>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</si>
  <si>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</si>
  <si>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</si>
  <si>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</si>
  <si>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</si>
  <si>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</si>
  <si>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</si>
  <si>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</si>
  <si>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</si>
  <si>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</si>
  <si>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</si>
  <si>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</si>
  <si>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</si>
  <si>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</si>
  <si>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</si>
  <si>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</si>
  <si>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</si>
  <si>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</si>
  <si>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</si>
  <si>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</si>
  <si>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</si>
  <si>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</si>
  <si>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</si>
  <si>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</si>
  <si>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</si>
  <si>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</si>
  <si>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</si>
  <si>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</si>
  <si>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</si>
  <si>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</si>
  <si>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</si>
  <si>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</si>
  <si>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</si>
  <si>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</si>
  <si>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</si>
  <si>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</si>
  <si>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</si>
  <si>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</si>
  <si>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</si>
  <si>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</si>
  <si>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</si>
  <si>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</si>
  <si>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</si>
  <si>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</si>
  <si>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</si>
  <si>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</si>
  <si>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</si>
  <si>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</si>
  <si>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</si>
  <si>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</si>
  <si>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</si>
  <si>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</si>
  <si>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</si>
  <si>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</si>
  <si>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</si>
  <si>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</si>
  <si>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</si>
  <si>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</si>
  <si>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</si>
  <si>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</si>
  <si>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</si>
  <si>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</si>
  <si>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</si>
  <si>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</si>
  <si>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</si>
  <si>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</si>
  <si>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</si>
  <si>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</si>
  <si>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</si>
  <si>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</si>
  <si>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</si>
  <si>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</si>
  <si>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</si>
  <si>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</si>
  <si>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</si>
  <si>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</si>
  <si>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</si>
  <si>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</si>
  <si>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</si>
  <si>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</si>
  <si>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</si>
  <si>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</si>
  <si>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</si>
  <si>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</si>
  <si>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</si>
  <si>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</si>
  <si>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</si>
  <si>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</si>
  <si>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</si>
  <si>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</si>
  <si>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</si>
  <si>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</si>
  <si>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</si>
  <si>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</si>
  <si>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</si>
  <si>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</si>
  <si>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</si>
  <si>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</si>
  <si>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</si>
  <si>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</si>
  <si>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</si>
  <si>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</si>
  <si>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</si>
  <si>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</si>
  <si>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</si>
  <si>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</si>
  <si>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</si>
  <si>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</si>
  <si>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</si>
  <si>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</si>
  <si>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</si>
  <si>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</si>
  <si>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</si>
  <si>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</si>
  <si>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</si>
  <si>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</si>
  <si>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</si>
  <si>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</si>
  <si>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</si>
  <si>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</si>
  <si>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</si>
  <si>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</si>
  <si>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</si>
  <si>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</si>
  <si>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</si>
  <si>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</si>
  <si>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</si>
  <si>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</si>
  <si>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</si>
  <si>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</si>
  <si>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</si>
  <si>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</si>
  <si>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</si>
  <si>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</si>
  <si>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</si>
  <si>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</si>
  <si>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</si>
  <si>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</si>
  <si>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</si>
  <si>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</si>
  <si>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</si>
  <si>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</si>
  <si>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</si>
  <si>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</si>
  <si>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</si>
  <si>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</si>
  <si>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</si>
  <si>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</si>
  <si>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</si>
  <si>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</si>
  <si>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</si>
  <si>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</si>
  <si>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</si>
  <si>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</si>
  <si>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</si>
  <si>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</si>
  <si>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</si>
  <si>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</si>
  <si>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</si>
  <si>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</si>
  <si>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</si>
  <si>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</si>
  <si>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</si>
  <si>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</si>
  <si>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</si>
  <si>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</si>
  <si>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</si>
  <si>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</si>
  <si>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</si>
  <si>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</si>
  <si>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</si>
  <si>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</si>
  <si>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</si>
  <si>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</si>
  <si>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</si>
  <si>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</si>
  <si>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</si>
  <si>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</si>
  <si>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</si>
  <si>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</si>
  <si>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</si>
  <si>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</si>
  <si>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</si>
  <si>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</si>
  <si>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</si>
  <si>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</si>
  <si>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</si>
  <si>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</si>
  <si>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</si>
  <si>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</si>
  <si>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</si>
  <si>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</si>
  <si>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</si>
  <si>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</si>
  <si>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</si>
  <si>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</si>
  <si>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</si>
  <si>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</si>
  <si>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</si>
  <si>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</si>
  <si>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</si>
  <si>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</si>
  <si>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</si>
  <si>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</si>
  <si>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</si>
  <si>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</si>
  <si>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</si>
  <si>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</si>
  <si>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</si>
  <si>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</si>
  <si>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</si>
  <si>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</si>
  <si>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</si>
  <si>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</si>
  <si>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</si>
  <si>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</si>
  <si>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</si>
  <si>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</si>
  <si>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</si>
  <si>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</si>
  <si>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</si>
  <si>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</si>
  <si>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</si>
  <si>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</si>
  <si>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</si>
  <si>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</si>
  <si>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</si>
  <si>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</si>
  <si>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</si>
  <si>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</si>
  <si>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</si>
  <si>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</si>
  <si>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</si>
  <si>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</si>
  <si>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</si>
  <si>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</si>
  <si>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</si>
  <si>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</si>
  <si>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</si>
  <si>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</si>
  <si>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</si>
  <si>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</si>
  <si>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</si>
  <si>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</si>
  <si>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</si>
  <si>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</si>
  <si>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</si>
  <si>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</si>
  <si>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</si>
  <si>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</si>
  <si>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</si>
  <si>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</si>
  <si>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</si>
  <si>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</si>
  <si>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</si>
  <si>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</si>
  <si>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</si>
  <si>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</si>
  <si>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</si>
  <si>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</si>
  <si>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</si>
  <si>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</si>
  <si>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</si>
  <si>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</si>
  <si>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</si>
  <si>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</si>
  <si>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</si>
  <si>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</si>
  <si>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</si>
  <si>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</si>
  <si>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</si>
  <si>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</si>
  <si>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</si>
  <si>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</si>
  <si>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</si>
  <si>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</si>
  <si>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</si>
  <si>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</si>
  <si>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</si>
  <si>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</si>
  <si>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</si>
  <si>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</si>
  <si>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</si>
  <si>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</si>
  <si>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</si>
  <si>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</si>
  <si>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</si>
  <si>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</si>
  <si>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</si>
  <si>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</si>
  <si>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</si>
  <si>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</si>
  <si>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</si>
  <si>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</si>
  <si>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</si>
  <si>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</si>
  <si>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</si>
  <si>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</si>
  <si>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</si>
  <si>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</si>
  <si>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</si>
  <si>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</si>
  <si>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</si>
  <si>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</si>
  <si>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</si>
  <si>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</si>
  <si>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</si>
  <si>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</si>
  <si>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</si>
  <si>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</si>
  <si>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</si>
  <si>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</si>
  <si>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</si>
  <si>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</si>
  <si>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</si>
  <si>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</si>
  <si>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</si>
  <si>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</si>
  <si>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</si>
  <si>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</si>
  <si>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</si>
  <si>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</si>
  <si>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</si>
  <si>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</si>
  <si>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</si>
  <si>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</si>
  <si>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</si>
  <si>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</si>
  <si>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</si>
  <si>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</si>
  <si>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</si>
  <si>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</si>
  <si>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</si>
  <si>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</si>
  <si>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</si>
  <si>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</si>
  <si>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</si>
  <si>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</si>
  <si>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</si>
  <si>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</si>
  <si>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</si>
  <si>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</si>
  <si>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</si>
  <si>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</si>
  <si>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</si>
  <si>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</si>
  <si>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</si>
  <si>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</si>
  <si>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</si>
  <si>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</si>
  <si>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</si>
  <si>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</si>
  <si>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</si>
  <si>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</si>
  <si>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</si>
  <si>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</si>
  <si>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</si>
  <si>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</si>
  <si>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</si>
  <si>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</si>
  <si>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</si>
  <si>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</si>
  <si>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</si>
  <si>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</si>
  <si>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</si>
  <si>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</si>
  <si>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</si>
  <si>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</si>
  <si>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</si>
  <si>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</si>
  <si>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</si>
  <si>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</si>
  <si>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</si>
  <si>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</si>
  <si>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</si>
  <si>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</si>
  <si>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</si>
  <si>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</si>
  <si>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</si>
  <si>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</si>
  <si>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</si>
  <si>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</si>
  <si>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</si>
  <si>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</si>
  <si>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</si>
  <si>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</si>
  <si>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</si>
  <si>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</si>
  <si>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</si>
  <si>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</si>
  <si>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</si>
  <si>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</si>
  <si>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</si>
  <si>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</si>
  <si>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</si>
  <si>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</si>
  <si>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</si>
  <si>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</si>
  <si>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</si>
  <si>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</si>
  <si>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</si>
  <si>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</si>
  <si>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</si>
  <si>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</si>
  <si>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</si>
  <si>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</si>
  <si>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</si>
  <si>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</si>
  <si>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</si>
  <si>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</si>
  <si>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</si>
  <si>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</si>
  <si>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</si>
  <si>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</si>
  <si>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</si>
  <si>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</si>
  <si>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</si>
  <si>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</si>
  <si>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</si>
  <si>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</si>
  <si>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</si>
  <si>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</si>
  <si>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</si>
  <si>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</si>
  <si>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</si>
  <si>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</si>
  <si>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</si>
  <si>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</si>
  <si>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</si>
  <si>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</si>
  <si>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</si>
  <si>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</si>
  <si>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</si>
  <si>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</si>
  <si>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</si>
  <si>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</si>
  <si>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</si>
  <si>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</si>
  <si>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</si>
  <si>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</si>
  <si>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</si>
  <si>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</si>
  <si>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</si>
  <si>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</si>
  <si>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</si>
  <si>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</si>
  <si>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</si>
  <si>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</si>
  <si>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</si>
  <si>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</si>
  <si>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</si>
  <si>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</si>
  <si>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</si>
  <si>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</si>
  <si>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</si>
  <si>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</si>
  <si>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</si>
  <si>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</si>
  <si>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</si>
  <si>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</si>
  <si>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</si>
  <si>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</si>
  <si>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</si>
  <si>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</si>
  <si>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</si>
  <si>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</si>
  <si>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</si>
  <si>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</si>
  <si>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</si>
  <si>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</si>
  <si>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</si>
  <si>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</si>
  <si>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</si>
  <si>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</si>
  <si>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</si>
  <si>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</si>
  <si>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</si>
  <si>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</si>
  <si>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</si>
  <si>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</si>
  <si>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</si>
  <si>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</si>
  <si>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</si>
  <si>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</si>
  <si>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</si>
  <si>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</si>
  <si>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</si>
  <si>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</si>
  <si>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</si>
  <si>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</si>
  <si>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</si>
  <si>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</si>
  <si>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</si>
  <si>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</si>
  <si>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</si>
  <si>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</si>
  <si>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</si>
  <si>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</si>
  <si>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</si>
  <si>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</si>
  <si>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</si>
  <si>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</si>
  <si>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</si>
  <si>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</si>
  <si>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</si>
  <si>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</si>
  <si>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</si>
  <si>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</si>
  <si>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</si>
  <si>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</si>
  <si>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</si>
  <si>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</si>
  <si>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</si>
  <si>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</si>
  <si>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</si>
  <si>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</si>
  <si>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</si>
  <si>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</si>
  <si>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</si>
  <si>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</si>
  <si>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</si>
  <si>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</si>
  <si>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</si>
  <si>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</si>
  <si>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</si>
  <si>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</si>
  <si>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</si>
  <si>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</si>
  <si>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</si>
  <si>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</si>
  <si>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</si>
  <si>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</si>
  <si>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</si>
  <si>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</si>
  <si>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</si>
  <si>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</si>
  <si>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</si>
  <si>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</si>
  <si>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</si>
  <si>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</si>
  <si>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</si>
  <si>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</si>
  <si>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</si>
  <si>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</si>
  <si>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</si>
  <si>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</si>
  <si>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</si>
  <si>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</si>
  <si>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</si>
  <si>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</si>
  <si>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</si>
  <si>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</si>
  <si>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</si>
  <si>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</si>
  <si>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</si>
  <si>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</si>
  <si>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</si>
  <si>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</si>
  <si>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</si>
  <si>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</si>
  <si>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</si>
  <si>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</si>
  <si>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</si>
  <si>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</si>
  <si>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</si>
  <si>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</si>
  <si>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</si>
  <si>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</si>
  <si>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</si>
  <si>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</si>
  <si>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</si>
  <si>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</si>
  <si>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</si>
  <si>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</si>
  <si>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</si>
  <si>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</si>
  <si>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</si>
  <si>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</si>
  <si>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</si>
  <si>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</si>
  <si>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</si>
  <si>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</si>
  <si>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</si>
  <si>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</si>
  <si>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</si>
  <si>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</si>
  <si>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</si>
  <si>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</si>
  <si>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</si>
  <si>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</si>
  <si>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</si>
  <si>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</si>
  <si>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</si>
  <si>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</si>
  <si>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</si>
  <si>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</si>
  <si>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</si>
  <si>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</si>
  <si>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</si>
  <si>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</si>
  <si>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</si>
  <si>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</si>
  <si>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</si>
  <si>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</si>
  <si>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</si>
  <si>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</si>
  <si>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</si>
  <si>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</si>
  <si>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</si>
  <si>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</si>
  <si>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</si>
  <si>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</si>
  <si>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</si>
  <si>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</si>
  <si>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</si>
  <si>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</si>
  <si>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</si>
  <si>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</si>
  <si>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</si>
  <si>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</si>
  <si>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</si>
  <si>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</si>
  <si>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</si>
  <si>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</si>
  <si>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</si>
  <si>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</si>
  <si>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</si>
  <si>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</si>
  <si>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</si>
  <si>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</si>
  <si>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</si>
  <si>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</si>
  <si>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</si>
  <si>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</si>
  <si>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</si>
  <si>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</si>
  <si>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</si>
  <si>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</si>
  <si>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</si>
  <si>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</si>
  <si>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</si>
  <si>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</si>
  <si>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</si>
  <si>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</si>
  <si>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</si>
  <si>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</si>
  <si>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</si>
  <si>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</si>
  <si>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</si>
  <si>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</si>
  <si>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</si>
  <si>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</si>
  <si>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</si>
  <si>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</si>
  <si>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</si>
  <si>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</si>
  <si>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</si>
  <si>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</si>
  <si>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</si>
  <si>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</si>
  <si>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</si>
  <si>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</si>
  <si>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</si>
  <si>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</si>
  <si>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</si>
  <si>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</si>
  <si>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</si>
  <si>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</si>
  <si>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</si>
  <si>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</si>
  <si>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</si>
  <si>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</si>
  <si>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</si>
  <si>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</si>
  <si>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</si>
  <si>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</si>
  <si>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</si>
  <si>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</si>
  <si>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</si>
  <si>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</si>
  <si>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</si>
  <si>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</si>
  <si>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</si>
  <si>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</si>
  <si>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</si>
  <si>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</si>
  <si>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</si>
  <si>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</si>
  <si>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</si>
  <si>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</si>
  <si>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</si>
  <si>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</si>
  <si>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</si>
  <si>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</si>
  <si>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</si>
  <si>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</si>
  <si>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</si>
  <si>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</si>
  <si>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</si>
  <si>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</si>
  <si>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</si>
  <si>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</si>
  <si>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</si>
  <si>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</si>
  <si>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</si>
  <si>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</si>
  <si>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</si>
  <si>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</si>
  <si>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</si>
  <si>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</si>
  <si>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</si>
  <si>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</si>
  <si>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</si>
  <si>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</si>
  <si>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</si>
  <si>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</si>
  <si>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</si>
  <si>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</si>
  <si>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</si>
  <si>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</si>
  <si>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</si>
  <si>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</si>
  <si>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</si>
  <si>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</si>
  <si>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</si>
  <si>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</si>
  <si>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</si>
  <si>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</si>
  <si>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</si>
  <si>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</si>
  <si>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</si>
  <si>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</si>
  <si>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</si>
  <si>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</si>
  <si>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</si>
  <si>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</si>
  <si>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</si>
  <si>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</si>
  <si>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</si>
  <si>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</si>
  <si>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</si>
  <si>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</si>
  <si>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</si>
  <si>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</si>
  <si>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</si>
  <si>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</si>
  <si>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</si>
  <si>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</si>
  <si>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</si>
  <si>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</si>
  <si>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</si>
  <si>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</si>
  <si>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</si>
  <si>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</si>
  <si>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</si>
  <si>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</si>
  <si>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</si>
  <si>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</si>
  <si>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</si>
  <si>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</si>
  <si>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</si>
  <si>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</si>
  <si>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</si>
  <si>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</si>
  <si>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</si>
  <si>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</si>
  <si>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</si>
  <si>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</si>
  <si>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</si>
  <si>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</si>
  <si>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</si>
  <si>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</si>
  <si>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</si>
  <si>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</si>
  <si>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</si>
  <si>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</si>
  <si>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</si>
  <si>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</si>
  <si>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</si>
  <si>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</si>
  <si>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</si>
  <si>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</si>
  <si>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</si>
  <si>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</si>
  <si>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</si>
  <si>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</si>
  <si>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</si>
  <si>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</si>
  <si>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</si>
  <si>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</si>
  <si>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</si>
  <si>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</si>
  <si>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</si>
  <si>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</si>
  <si>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</si>
  <si>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</si>
  <si>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</si>
  <si>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</si>
  <si>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</si>
  <si>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</si>
  <si>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</si>
  <si>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</si>
  <si>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</si>
  <si>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</si>
  <si>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</si>
  <si>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</si>
  <si>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</si>
  <si>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</si>
  <si>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</si>
  <si>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</si>
  <si>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</si>
  <si>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</si>
  <si>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</si>
  <si>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</si>
  <si>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</si>
  <si>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</si>
  <si>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</si>
  <si>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</si>
  <si>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</si>
  <si>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</si>
  <si>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</si>
  <si>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</si>
  <si>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</si>
  <si>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</si>
  <si>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</si>
  <si>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</si>
  <si>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</si>
  <si>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</si>
  <si>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</si>
  <si>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</si>
  <si>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</si>
  <si>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</si>
  <si>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</si>
  <si>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</si>
  <si>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</si>
  <si>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</si>
  <si>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</si>
  <si>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</si>
  <si>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</si>
  <si>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</si>
  <si>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</si>
  <si>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</si>
  <si>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</si>
  <si>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</si>
  <si>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</si>
  <si>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</si>
  <si>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</si>
  <si>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</si>
  <si>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</si>
  <si>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</si>
  <si>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</si>
  <si>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</si>
  <si>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</si>
  <si>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</si>
  <si>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</si>
  <si>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</si>
  <si>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</si>
  <si>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</si>
  <si>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</si>
  <si>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</si>
  <si>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</si>
  <si>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</si>
  <si>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</si>
  <si>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</si>
  <si>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</si>
  <si>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</si>
  <si>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</si>
  <si>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</si>
  <si>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</si>
  <si>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</si>
  <si>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</si>
  <si>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</si>
  <si>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</si>
  <si>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</si>
  <si>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</si>
  <si>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</si>
  <si>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</si>
  <si>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</si>
  <si>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</si>
  <si>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</si>
  <si>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</si>
  <si>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</si>
  <si>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</si>
  <si>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</si>
  <si>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</si>
  <si>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</si>
  <si>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</si>
  <si>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</si>
  <si>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</si>
  <si>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</si>
  <si>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</si>
  <si>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</si>
  <si>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</si>
  <si>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</si>
  <si>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</si>
  <si>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</si>
  <si>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</si>
  <si>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</si>
  <si>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</si>
  <si>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</si>
  <si>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</si>
  <si>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</si>
  <si>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</si>
  <si>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</si>
  <si>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</si>
  <si>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</si>
  <si>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</si>
  <si>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</si>
  <si>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</si>
  <si>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</si>
  <si>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</si>
  <si>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</si>
  <si>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</si>
  <si>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</si>
  <si>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</si>
  <si>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</si>
  <si>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</si>
  <si>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</si>
  <si>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</si>
  <si>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</si>
  <si>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</si>
  <si>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</si>
  <si>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</si>
  <si>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</si>
  <si>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</si>
  <si>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</si>
  <si>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</si>
  <si>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</si>
  <si>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</si>
  <si>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</si>
  <si>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</si>
  <si>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</si>
  <si>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</si>
  <si>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</si>
  <si>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</si>
  <si>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</si>
  <si>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</si>
  <si>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</si>
  <si>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</si>
  <si>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</si>
  <si>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</si>
  <si>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</si>
  <si>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</si>
  <si>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</si>
  <si>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</si>
  <si>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</si>
  <si>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</si>
  <si>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</si>
  <si>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</si>
  <si>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</si>
  <si>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</si>
  <si>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</si>
  <si>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</si>
  <si>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</si>
  <si>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</si>
  <si>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</si>
  <si>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</si>
  <si>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</si>
  <si>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</si>
  <si>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</si>
  <si>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</si>
  <si>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</si>
  <si>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</si>
  <si>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</si>
  <si>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</si>
  <si>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</si>
  <si>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</si>
  <si>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</si>
  <si>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</si>
  <si>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</si>
  <si>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</si>
  <si>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</si>
  <si>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</si>
  <si>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</si>
  <si>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</si>
  <si>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</si>
  <si>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</si>
  <si>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</si>
  <si>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</si>
  <si>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</si>
  <si>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</si>
  <si>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</si>
  <si>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</si>
  <si>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</si>
  <si>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</si>
  <si>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</si>
  <si>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</si>
  <si>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</si>
  <si>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</si>
  <si>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</si>
  <si>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</si>
  <si>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</si>
  <si>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</si>
  <si>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</si>
  <si>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</si>
  <si>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</si>
  <si>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</si>
  <si>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</si>
  <si>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</si>
  <si>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</si>
  <si>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</si>
  <si>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</si>
  <si>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</si>
  <si>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</si>
  <si>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</si>
  <si>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</si>
  <si>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</si>
  <si>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</si>
  <si>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</si>
  <si>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</si>
  <si>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</si>
  <si>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</si>
  <si>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</si>
  <si>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</si>
  <si>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</si>
  <si>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</si>
  <si>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</si>
  <si>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</si>
  <si>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</si>
  <si>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</si>
  <si>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</si>
  <si>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</si>
  <si>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</si>
  <si>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</si>
  <si>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</si>
  <si>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</si>
  <si>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</si>
  <si>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</si>
  <si>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</si>
  <si>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</si>
  <si>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</si>
  <si>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</si>
  <si>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</si>
  <si>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</si>
  <si>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</si>
  <si>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</si>
  <si>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</si>
  <si>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</si>
  <si>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</si>
  <si>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</si>
  <si>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</si>
  <si>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</si>
  <si>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</si>
  <si>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</si>
  <si>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</si>
  <si>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</si>
  <si>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</si>
  <si>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</si>
  <si>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</si>
  <si>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</si>
  <si>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</si>
  <si>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</si>
  <si>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</si>
  <si>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</si>
  <si>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</si>
  <si>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</si>
  <si>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</si>
  <si>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</si>
  <si>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</si>
  <si>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</si>
  <si>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</si>
  <si>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</si>
  <si>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</si>
  <si>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</si>
  <si>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</si>
  <si>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</si>
  <si>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</si>
  <si>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</si>
  <si>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</si>
  <si>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</si>
  <si>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</si>
  <si>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</si>
  <si>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</si>
  <si>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</si>
  <si>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</si>
  <si>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</si>
  <si>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</si>
  <si>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</si>
  <si>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</si>
  <si>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</si>
  <si>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</si>
  <si>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</si>
  <si>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</si>
  <si>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</si>
  <si>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</si>
  <si>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</si>
  <si>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</si>
  <si>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</si>
  <si>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</si>
  <si>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</si>
  <si>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</si>
  <si>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</si>
  <si>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</si>
  <si>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</si>
  <si>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</si>
  <si>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</si>
  <si>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</si>
  <si>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</si>
  <si>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</si>
  <si>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</si>
  <si>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</si>
  <si>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</si>
  <si>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</si>
  <si>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</si>
  <si>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</si>
  <si>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</si>
  <si>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</si>
  <si>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</si>
  <si>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</si>
  <si>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</si>
  <si>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</si>
  <si>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</si>
  <si>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</si>
  <si>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</si>
  <si>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</si>
  <si>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</si>
  <si>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</si>
  <si>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</si>
  <si>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</si>
  <si>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</si>
  <si>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</si>
  <si>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</si>
  <si>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</si>
  <si>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</si>
  <si>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</si>
  <si>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</si>
  <si>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</si>
  <si>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</si>
  <si>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</si>
  <si>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</si>
  <si>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</si>
  <si>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</si>
  <si>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</si>
  <si>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</si>
  <si>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</si>
  <si>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</si>
  <si>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</si>
  <si>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</si>
  <si>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</si>
  <si>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</si>
  <si>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</si>
  <si>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</si>
  <si>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</si>
  <si>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</si>
  <si>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</si>
  <si>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</si>
  <si>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</si>
  <si>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</si>
  <si>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</si>
  <si>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</si>
  <si>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</si>
  <si>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</si>
  <si>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</si>
  <si>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</si>
  <si>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</si>
  <si>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</si>
  <si>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</si>
  <si>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</si>
  <si>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</si>
  <si>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</si>
  <si>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</si>
  <si>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</si>
  <si>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</si>
  <si>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</si>
  <si>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</si>
  <si>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</si>
  <si>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</si>
  <si>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</si>
  <si>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</si>
  <si>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</si>
  <si>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</si>
  <si>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</si>
  <si>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</si>
  <si>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</si>
  <si>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</si>
  <si>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</si>
  <si>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</si>
  <si>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</si>
  <si>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</si>
  <si>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</si>
  <si>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</si>
  <si>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</si>
  <si>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</si>
  <si>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</si>
  <si>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</si>
  <si>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</si>
  <si>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</si>
  <si>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</si>
  <si>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</si>
  <si>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</si>
  <si>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</si>
  <si>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</si>
  <si>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</si>
  <si>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</si>
  <si>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</si>
  <si>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</si>
  <si>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</si>
  <si>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</si>
  <si>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</si>
  <si>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</si>
  <si>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</si>
  <si>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</si>
  <si>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</si>
  <si>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</si>
  <si>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</si>
  <si>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</si>
  <si>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</si>
  <si>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</si>
  <si>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</si>
  <si>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</si>
  <si>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</si>
  <si>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</si>
  <si>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</si>
  <si>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</si>
  <si>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</si>
  <si>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</si>
  <si>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</si>
  <si>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</si>
  <si>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</si>
  <si>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</si>
  <si>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</si>
  <si>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</si>
  <si>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</si>
  <si>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</si>
  <si>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</si>
  <si>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</si>
  <si>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</si>
  <si>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</si>
  <si>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</si>
  <si>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</si>
  <si>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</si>
  <si>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</si>
  <si>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</si>
  <si>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</si>
  <si>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</si>
  <si>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</si>
  <si>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</si>
  <si>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</si>
  <si>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</si>
  <si>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</si>
  <si>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</si>
  <si>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</si>
  <si>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</si>
  <si>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</si>
  <si>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</si>
  <si>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</si>
  <si>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</si>
  <si>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</si>
  <si>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</si>
  <si>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</si>
  <si>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</si>
  <si>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</si>
  <si>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</si>
  <si>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</si>
  <si>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</si>
  <si>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</si>
  <si>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</si>
  <si>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</si>
  <si>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</si>
  <si>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</si>
  <si>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</si>
  <si>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</si>
  <si>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</si>
  <si>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</si>
  <si>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</si>
  <si>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</si>
  <si>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</si>
  <si>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</si>
  <si>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</si>
  <si>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</si>
  <si>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</si>
  <si>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</si>
  <si>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</si>
  <si>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</si>
  <si>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</si>
  <si>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</si>
  <si>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</si>
  <si>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</si>
  <si>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</si>
  <si>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</si>
  <si>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</si>
  <si>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</si>
  <si>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</si>
  <si>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</si>
  <si>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</si>
  <si>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</si>
  <si>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</si>
  <si>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</si>
  <si>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</si>
  <si>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</si>
  <si>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</si>
  <si>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</si>
  <si>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</si>
  <si>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</si>
  <si>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</si>
  <si>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</si>
  <si>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</si>
  <si>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</si>
  <si>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</si>
  <si>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</si>
  <si>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</si>
  <si>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</si>
  <si>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</si>
  <si>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</si>
  <si>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</si>
  <si>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</si>
  <si>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</si>
  <si>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</si>
  <si>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</si>
  <si>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</si>
  <si>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</si>
  <si>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</si>
  <si>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</si>
  <si>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</si>
  <si>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</si>
  <si>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</si>
  <si>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</si>
  <si>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</si>
  <si>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</si>
  <si>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</si>
  <si>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</si>
  <si>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</si>
  <si>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</si>
  <si>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</si>
  <si>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</si>
  <si>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</si>
  <si>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k|ldzf rf}w/L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</si>
  <si>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</si>
  <si>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</si>
  <si>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</si>
  <si>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</si>
  <si>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</si>
  <si>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</si>
  <si>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</si>
  <si>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</si>
  <si>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</si>
  <si>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</si>
  <si>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</si>
  <si>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</si>
  <si>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</si>
  <si>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</si>
  <si>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</si>
  <si>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</si>
  <si>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</si>
  <si>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</si>
  <si>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</si>
  <si>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</si>
  <si>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</si>
  <si>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</si>
  <si>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</si>
  <si>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</si>
  <si>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</si>
  <si>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</si>
  <si>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</si>
  <si>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</si>
  <si>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</si>
  <si>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</si>
  <si>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</si>
  <si>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</si>
  <si>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</si>
  <si>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</si>
  <si>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</si>
  <si>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</si>
  <si>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</si>
  <si>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</si>
  <si>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</si>
  <si>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</si>
  <si>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</si>
  <si>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</si>
  <si>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</si>
  <si>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</si>
  <si>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</si>
  <si>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</si>
  <si>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</si>
  <si>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</si>
  <si>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</si>
  <si>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</si>
  <si>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</si>
  <si>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</si>
  <si>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</si>
  <si>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</si>
  <si>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</si>
  <si>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</si>
  <si>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</si>
  <si>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</si>
  <si>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</si>
  <si>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</si>
  <si>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</si>
  <si>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</si>
  <si>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</si>
  <si>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</si>
  <si>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</si>
  <si>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</si>
  <si>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</si>
  <si>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</si>
  <si>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</si>
  <si>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</si>
  <si>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ldlt M @)&amp;&amp;.)*.!)</t>
  </si>
  <si>
    <t>Date : 2077/08/10</t>
  </si>
  <si>
    <t>कोरोना संक्रमितहरुको संख्यात्मक बिवरण  Date - 077-08-10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</si>
  <si>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</si>
  <si>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</si>
  <si>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</si>
  <si>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</si>
  <si>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</si>
  <si>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</si>
  <si>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</si>
  <si>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</si>
  <si>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</si>
  <si>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ljho zdf{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</si>
  <si>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</si>
  <si>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</si>
  <si>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</si>
  <si>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</si>
  <si>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</si>
  <si>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</si>
  <si>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</si>
  <si>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</si>
  <si>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</si>
  <si>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</si>
  <si>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</si>
  <si>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</si>
  <si>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</si>
  <si>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</si>
  <si>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</si>
  <si>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</si>
  <si>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</si>
  <si>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</si>
  <si>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?'b||] gun</t>
  </si>
  <si>
    <t>c:dLtf l8=l:f</t>
  </si>
  <si>
    <t>k|df]b s'df/ rf}w/L</t>
  </si>
  <si>
    <t>a]ud axfb'/ b{nfdL</t>
  </si>
  <si>
    <t>a'w] ;fsL{</t>
  </si>
  <si>
    <t>O{Gb| axfb'/ rf}w/L</t>
  </si>
  <si>
    <t>lx/f axfb'/ /]ZfdL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</si>
</sst>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8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7" activePane="bottomLeft" state="frozen"/>
      <selection pane="bottomLeft" activeCell="E231" sqref="E23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4" t="s">
        <v>16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17" ht="125.25" x14ac:dyDescent="0.35">
      <c r="A2" s="346" t="s">
        <v>17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</row>
    <row r="3" spans="1:17" ht="125.25" x14ac:dyDescent="0.35">
      <c r="A3" s="346" t="s">
        <v>24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</row>
    <row r="4" spans="1:17" ht="127.5" x14ac:dyDescent="1.85">
      <c r="A4" s="348" t="s">
        <v>18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</row>
    <row r="5" spans="1:17" ht="128.25" thickBot="1" x14ac:dyDescent="0.4">
      <c r="A5" s="346" t="s">
        <v>275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</row>
    <row r="6" spans="1:17" ht="143.25" customHeight="1" thickBot="1" x14ac:dyDescent="0.4">
      <c r="A6" s="354"/>
      <c r="B6" s="355"/>
      <c r="C6" s="355"/>
      <c r="D6" s="355"/>
      <c r="E6" s="355"/>
      <c r="F6" s="347"/>
      <c r="G6" s="347"/>
      <c r="H6" s="347"/>
      <c r="I6" s="347"/>
      <c r="J6" s="347"/>
      <c r="K6" s="347"/>
      <c r="L6" s="347"/>
      <c r="M6" s="347"/>
      <c r="N6" s="356" t="s">
        <v>3415</v>
      </c>
      <c r="O6" s="357"/>
      <c r="P6" s="357"/>
      <c r="Q6" s="358"/>
    </row>
    <row r="7" spans="1:17" s="6" customFormat="1" ht="264.75" customHeight="1" x14ac:dyDescent="1.35">
      <c r="A7" s="359" t="s">
        <v>22</v>
      </c>
      <c r="B7" s="361" t="s">
        <v>19</v>
      </c>
      <c r="C7" s="363" t="s">
        <v>23</v>
      </c>
      <c r="D7" s="366" t="s">
        <v>20</v>
      </c>
      <c r="E7" s="368" t="s">
        <v>21</v>
      </c>
      <c r="F7" s="340" t="s">
        <v>130</v>
      </c>
      <c r="G7" s="341"/>
      <c r="H7" s="342"/>
      <c r="I7" s="338" t="s">
        <v>11</v>
      </c>
      <c r="J7" s="340" t="s">
        <v>131</v>
      </c>
      <c r="K7" s="341"/>
      <c r="L7" s="342"/>
      <c r="M7" s="363" t="s">
        <v>32</v>
      </c>
      <c r="N7" s="374" t="s">
        <v>12</v>
      </c>
      <c r="O7" s="376" t="s">
        <v>25</v>
      </c>
      <c r="P7" s="378" t="s">
        <v>14</v>
      </c>
      <c r="Q7" s="9"/>
    </row>
    <row r="8" spans="1:17" s="6" customFormat="1" ht="168" customHeight="1" thickBot="1" x14ac:dyDescent="1.4">
      <c r="A8" s="360"/>
      <c r="B8" s="362"/>
      <c r="C8" s="364"/>
      <c r="D8" s="367"/>
      <c r="E8" s="369"/>
      <c r="F8" s="96" t="s">
        <v>13</v>
      </c>
      <c r="G8" s="97" t="s">
        <v>15</v>
      </c>
      <c r="H8" s="97" t="s">
        <v>14</v>
      </c>
      <c r="I8" s="339"/>
      <c r="J8" s="98" t="s">
        <v>13</v>
      </c>
      <c r="K8" s="99" t="s">
        <v>15</v>
      </c>
      <c r="L8" s="99" t="s">
        <v>14</v>
      </c>
      <c r="M8" s="364"/>
      <c r="N8" s="375"/>
      <c r="O8" s="377"/>
      <c r="P8" s="37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0" t="s">
        <v>98</v>
      </c>
      <c r="C22" s="320"/>
      <c r="D22" s="32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0" t="s">
        <v>196</v>
      </c>
      <c r="C107" s="320"/>
      <c r="D107" s="32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0" t="s">
        <v>189</v>
      </c>
      <c r="C127" s="320"/>
      <c r="D127" s="32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0" t="s">
        <v>185</v>
      </c>
      <c r="C142" s="320"/>
      <c r="D142" s="32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0" t="s">
        <v>142</v>
      </c>
      <c r="C148" s="320"/>
      <c r="D148" s="32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0" t="s">
        <v>946</v>
      </c>
      <c r="C177" s="320"/>
      <c r="D177" s="32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14" t="s">
        <v>177</v>
      </c>
      <c r="C207" s="315"/>
      <c r="D207" s="316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14" t="s">
        <v>106</v>
      </c>
      <c r="C210" s="315"/>
      <c r="D210" s="316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17" t="s">
        <v>162</v>
      </c>
      <c r="C215" s="318"/>
      <c r="D215" s="31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14" t="s">
        <v>1184</v>
      </c>
      <c r="C223" s="315"/>
      <c r="D223" s="316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86" t="s">
        <v>942</v>
      </c>
      <c r="B224" s="387"/>
      <c r="C224" s="387"/>
      <c r="D224" s="38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0" t="s">
        <v>146</v>
      </c>
      <c r="B225" s="381"/>
      <c r="C225" s="381"/>
      <c r="D225" s="381"/>
      <c r="E225" s="381"/>
      <c r="F225" s="381"/>
      <c r="G225" s="381"/>
      <c r="H225" s="381"/>
      <c r="I225" s="381"/>
      <c r="J225" s="381"/>
      <c r="K225" s="381"/>
      <c r="L225" s="381"/>
      <c r="M225" s="381"/>
      <c r="N225" s="381"/>
      <c r="O225" s="381"/>
      <c r="P225" s="382"/>
      <c r="Q225" s="5"/>
      <c r="W225" s="2" t="s">
        <v>1033</v>
      </c>
    </row>
    <row r="226" spans="1:23" ht="69.95" customHeight="1" thickBot="1" x14ac:dyDescent="0.45">
      <c r="A226" s="383"/>
      <c r="B226" s="384"/>
      <c r="C226" s="384"/>
      <c r="D226" s="384"/>
      <c r="E226" s="384"/>
      <c r="F226" s="384"/>
      <c r="G226" s="384"/>
      <c r="H226" s="384"/>
      <c r="I226" s="384"/>
      <c r="J226" s="384"/>
      <c r="K226" s="384"/>
      <c r="L226" s="384"/>
      <c r="M226" s="384"/>
      <c r="N226" s="384"/>
      <c r="O226" s="384"/>
      <c r="P226" s="385"/>
      <c r="Q226" s="5"/>
    </row>
    <row r="227" spans="1:23" ht="162" customHeight="1" x14ac:dyDescent="0.4">
      <c r="A227" s="389" t="s">
        <v>22</v>
      </c>
      <c r="B227" s="391" t="s">
        <v>19</v>
      </c>
      <c r="C227" s="393" t="s">
        <v>23</v>
      </c>
      <c r="D227" s="350" t="s">
        <v>20</v>
      </c>
      <c r="E227" s="352" t="s">
        <v>21</v>
      </c>
      <c r="F227" s="371" t="s">
        <v>128</v>
      </c>
      <c r="G227" s="372"/>
      <c r="H227" s="373"/>
      <c r="I227" s="343" t="s">
        <v>11</v>
      </c>
      <c r="J227" s="371" t="s">
        <v>129</v>
      </c>
      <c r="K227" s="372"/>
      <c r="L227" s="373"/>
      <c r="M227" s="365" t="s">
        <v>32</v>
      </c>
      <c r="N227" s="333" t="s">
        <v>126</v>
      </c>
      <c r="O227" s="334" t="s">
        <v>931</v>
      </c>
      <c r="P227" s="370" t="s">
        <v>14</v>
      </c>
      <c r="Q227" s="5"/>
    </row>
    <row r="228" spans="1:23" ht="109.5" customHeight="1" thickBot="1" x14ac:dyDescent="0.45">
      <c r="A228" s="390"/>
      <c r="B228" s="392"/>
      <c r="C228" s="394"/>
      <c r="D228" s="351"/>
      <c r="E228" s="353"/>
      <c r="F228" s="42" t="s">
        <v>13</v>
      </c>
      <c r="G228" s="43" t="s">
        <v>15</v>
      </c>
      <c r="H228" s="43" t="s">
        <v>14</v>
      </c>
      <c r="I228" s="343"/>
      <c r="J228" s="44" t="s">
        <v>13</v>
      </c>
      <c r="K228" s="45" t="s">
        <v>15</v>
      </c>
      <c r="L228" s="45" t="s">
        <v>14</v>
      </c>
      <c r="M228" s="364"/>
      <c r="N228" s="333"/>
      <c r="O228" s="334"/>
      <c r="P228" s="370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21615</v>
      </c>
      <c r="P229" s="159">
        <v>21615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112</v>
      </c>
      <c r="G237" s="47">
        <v>426</v>
      </c>
      <c r="H237" s="47">
        <f>G237+F237</f>
        <v>538</v>
      </c>
      <c r="I237" s="47">
        <v>523</v>
      </c>
      <c r="J237" s="47">
        <v>1</v>
      </c>
      <c r="K237" s="47">
        <v>14</v>
      </c>
      <c r="L237" s="47">
        <f t="shared" si="29"/>
        <v>15</v>
      </c>
      <c r="M237" s="47">
        <v>0</v>
      </c>
      <c r="N237" s="47">
        <v>0</v>
      </c>
      <c r="O237" s="159"/>
      <c r="P237" s="49">
        <v>0</v>
      </c>
      <c r="Q237" s="5">
        <f>SUM(J237:K237)</f>
        <v>15</v>
      </c>
    </row>
    <row r="238" spans="1:23" s="11" customFormat="1" ht="221.25" customHeight="1" x14ac:dyDescent="3.35">
      <c r="A238" s="85">
        <v>10</v>
      </c>
      <c r="B238" s="323" t="s">
        <v>1259</v>
      </c>
      <c r="C238" s="324"/>
      <c r="D238" s="325"/>
      <c r="E238" s="47">
        <v>0</v>
      </c>
      <c r="F238" s="47">
        <v>483</v>
      </c>
      <c r="G238" s="47">
        <v>1183</v>
      </c>
      <c r="H238" s="47">
        <f>G238+F238</f>
        <v>1666</v>
      </c>
      <c r="I238" s="47">
        <v>1303</v>
      </c>
      <c r="J238" s="47">
        <v>105</v>
      </c>
      <c r="K238" s="47">
        <v>258</v>
      </c>
      <c r="L238" s="47">
        <f t="shared" si="29"/>
        <v>363</v>
      </c>
      <c r="M238" s="47">
        <v>117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26" t="s">
        <v>14</v>
      </c>
      <c r="B239" s="327"/>
      <c r="C239" s="327"/>
      <c r="D239" s="327"/>
      <c r="E239" s="51">
        <f t="shared" ref="E239:P239" si="30">SUM(E229:E238)</f>
        <v>144</v>
      </c>
      <c r="F239" s="51">
        <f t="shared" si="30"/>
        <v>703</v>
      </c>
      <c r="G239" s="51">
        <f t="shared" si="30"/>
        <v>2182</v>
      </c>
      <c r="H239" s="51">
        <f t="shared" si="30"/>
        <v>2885</v>
      </c>
      <c r="I239" s="51">
        <f t="shared" si="30"/>
        <v>2507</v>
      </c>
      <c r="J239" s="51">
        <f t="shared" si="30"/>
        <v>106</v>
      </c>
      <c r="K239" s="51">
        <f t="shared" si="30"/>
        <v>272</v>
      </c>
      <c r="L239" s="51">
        <f t="shared" si="30"/>
        <v>378</v>
      </c>
      <c r="M239" s="51">
        <f t="shared" si="30"/>
        <v>117</v>
      </c>
      <c r="N239" s="51">
        <f t="shared" si="30"/>
        <v>0</v>
      </c>
      <c r="O239" s="51">
        <f t="shared" si="30"/>
        <v>21615</v>
      </c>
      <c r="P239" s="51">
        <f t="shared" si="30"/>
        <v>21615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1" t="s">
        <v>26</v>
      </c>
      <c r="G240" s="322"/>
      <c r="H240" s="60" t="s">
        <v>95</v>
      </c>
      <c r="I240" s="335" t="s">
        <v>931</v>
      </c>
      <c r="J240" s="336"/>
      <c r="K240" s="33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28">
        <v>0</v>
      </c>
      <c r="G241" s="329"/>
      <c r="H241" s="313">
        <v>82</v>
      </c>
      <c r="I241" s="330">
        <v>21533</v>
      </c>
      <c r="J241" s="331"/>
      <c r="K241" s="332"/>
      <c r="L241" s="58">
        <v>82</v>
      </c>
      <c r="M241" s="58">
        <v>21533</v>
      </c>
      <c r="N241" s="58">
        <v>21615</v>
      </c>
      <c r="O241" s="58">
        <v>2702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4" t="s">
        <v>1154</v>
      </c>
      <c r="B2" s="494"/>
      <c r="C2" s="494"/>
      <c r="D2" s="494"/>
      <c r="E2" s="494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2" t="s">
        <v>14</v>
      </c>
      <c r="B12" s="493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5" t="s">
        <v>1213</v>
      </c>
      <c r="B1" s="495"/>
      <c r="C1" s="495"/>
      <c r="D1" s="495"/>
      <c r="E1" s="495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6" t="s">
        <v>14</v>
      </c>
      <c r="B13" s="497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4" t="s">
        <v>977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</row>
    <row r="2" spans="1:17" ht="125.25" x14ac:dyDescent="0.35">
      <c r="A2" s="346" t="s">
        <v>17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</row>
    <row r="3" spans="1:17" ht="248.25" customHeight="1" thickBot="1" x14ac:dyDescent="0.4">
      <c r="A3" s="346" t="s">
        <v>148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</row>
    <row r="4" spans="1:17" s="6" customFormat="1" ht="233.25" customHeight="1" x14ac:dyDescent="1.85">
      <c r="A4" s="359" t="s">
        <v>22</v>
      </c>
      <c r="B4" s="361" t="s">
        <v>19</v>
      </c>
      <c r="C4" s="368" t="s">
        <v>21</v>
      </c>
      <c r="D4" s="340" t="s">
        <v>130</v>
      </c>
      <c r="E4" s="341"/>
      <c r="F4" s="342"/>
      <c r="G4" s="413" t="s">
        <v>11</v>
      </c>
      <c r="H4" s="340" t="s">
        <v>131</v>
      </c>
      <c r="I4" s="341"/>
      <c r="J4" s="342"/>
      <c r="K4" s="363" t="s">
        <v>32</v>
      </c>
      <c r="L4" s="404" t="s">
        <v>12</v>
      </c>
      <c r="M4" s="406" t="s">
        <v>25</v>
      </c>
      <c r="N4" s="408" t="s">
        <v>14</v>
      </c>
      <c r="O4" s="64"/>
      <c r="P4" s="64"/>
    </row>
    <row r="5" spans="1:17" s="6" customFormat="1" ht="168" customHeight="1" x14ac:dyDescent="1.85">
      <c r="A5" s="410"/>
      <c r="B5" s="411"/>
      <c r="C5" s="412"/>
      <c r="D5" s="65" t="s">
        <v>13</v>
      </c>
      <c r="E5" s="66" t="s">
        <v>15</v>
      </c>
      <c r="F5" s="66" t="s">
        <v>14</v>
      </c>
      <c r="G5" s="414"/>
      <c r="H5" s="67" t="s">
        <v>13</v>
      </c>
      <c r="I5" s="68" t="s">
        <v>15</v>
      </c>
      <c r="J5" s="68" t="s">
        <v>14</v>
      </c>
      <c r="K5" s="403"/>
      <c r="L5" s="405"/>
      <c r="M5" s="407"/>
      <c r="N5" s="409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95" t="str">
        <f>'Palika_wise '!A224:D224</f>
        <v>hDdf  :yfg</v>
      </c>
      <c r="B16" s="396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97"/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9"/>
      <c r="O17" s="64"/>
      <c r="P17" s="64"/>
    </row>
    <row r="18" spans="1:42" ht="69.75" hidden="1" customHeight="1" x14ac:dyDescent="1.85">
      <c r="A18" s="400"/>
      <c r="B18" s="401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2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4" t="s">
        <v>24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</row>
    <row r="2" spans="1:16" ht="408" customHeight="1" thickBot="1" x14ac:dyDescent="0.4">
      <c r="A2" s="415" t="s">
        <v>135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</row>
    <row r="3" spans="1:16" ht="248.25" customHeight="1" x14ac:dyDescent="1.85">
      <c r="A3" s="417" t="s">
        <v>22</v>
      </c>
      <c r="B3" s="361" t="s">
        <v>134</v>
      </c>
      <c r="C3" s="419" t="s">
        <v>21</v>
      </c>
      <c r="D3" s="427" t="s">
        <v>132</v>
      </c>
      <c r="E3" s="429" t="s">
        <v>159</v>
      </c>
      <c r="F3" s="423" t="s">
        <v>136</v>
      </c>
      <c r="G3" s="408" t="s">
        <v>137</v>
      </c>
      <c r="H3" s="83" t="s">
        <v>169</v>
      </c>
      <c r="I3" s="425" t="s">
        <v>143</v>
      </c>
      <c r="J3" s="404" t="s">
        <v>12</v>
      </c>
      <c r="K3" s="431" t="s">
        <v>160</v>
      </c>
      <c r="L3" s="421" t="s">
        <v>136</v>
      </c>
      <c r="M3" s="406" t="s">
        <v>25</v>
      </c>
      <c r="N3" s="408" t="s">
        <v>138</v>
      </c>
      <c r="O3" s="64"/>
      <c r="P3" s="64"/>
    </row>
    <row r="4" spans="1:16" s="6" customFormat="1" ht="233.25" customHeight="1" x14ac:dyDescent="1.85">
      <c r="A4" s="418"/>
      <c r="B4" s="411"/>
      <c r="C4" s="420"/>
      <c r="D4" s="428"/>
      <c r="E4" s="430"/>
      <c r="F4" s="424"/>
      <c r="G4" s="409"/>
      <c r="H4" s="82"/>
      <c r="I4" s="426"/>
      <c r="J4" s="405"/>
      <c r="K4" s="432"/>
      <c r="L4" s="422"/>
      <c r="M4" s="407"/>
      <c r="N4" s="409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1318</v>
      </c>
      <c r="E7" s="78">
        <v>6</v>
      </c>
      <c r="F7" s="69">
        <v>0</v>
      </c>
      <c r="G7" s="69">
        <f t="shared" si="0"/>
        <v>1318</v>
      </c>
      <c r="H7" s="69">
        <f t="shared" si="1"/>
        <v>1318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5581</v>
      </c>
      <c r="E15" s="71">
        <v>0</v>
      </c>
      <c r="F15" s="69">
        <v>0</v>
      </c>
      <c r="G15" s="173">
        <f t="shared" si="0"/>
        <v>5581</v>
      </c>
      <c r="H15" s="69">
        <f t="shared" si="1"/>
        <v>5581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95" t="str">
        <f>'Palika_wise '!A224:D224</f>
        <v>hDdf  :yfg</v>
      </c>
      <c r="B16" s="396"/>
      <c r="C16" s="79">
        <f>SUM(C5:C14)</f>
        <v>10328</v>
      </c>
      <c r="D16" s="79">
        <f>SUM(D5:D15)</f>
        <v>21615</v>
      </c>
      <c r="E16" s="79">
        <f t="shared" ref="E16:I16" si="2">SUM(E5:E15)</f>
        <v>366</v>
      </c>
      <c r="F16" s="79">
        <f>SUM(F5:F15)</f>
        <v>0</v>
      </c>
      <c r="G16" s="79">
        <f t="shared" si="2"/>
        <v>21615</v>
      </c>
      <c r="H16" s="79">
        <f t="shared" si="2"/>
        <v>21615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B1" zoomScale="14" zoomScaleSheetLayoutView="14" workbookViewId="0">
      <pane ySplit="10" topLeftCell="A17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4" t="s">
        <v>16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17" ht="125.25" x14ac:dyDescent="0.35">
      <c r="A2" s="346" t="s">
        <v>17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</row>
    <row r="3" spans="1:17" ht="125.25" x14ac:dyDescent="0.35">
      <c r="A3" s="346" t="s">
        <v>24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</row>
    <row r="4" spans="1:17" ht="127.5" x14ac:dyDescent="1.85">
      <c r="A4" s="348" t="s">
        <v>18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</row>
    <row r="5" spans="1:17" ht="128.25" thickBot="1" x14ac:dyDescent="0.4">
      <c r="A5" s="346" t="s">
        <v>127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</row>
    <row r="6" spans="1:17" ht="143.25" customHeight="1" thickBot="1" x14ac:dyDescent="0.4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6" t="s">
        <v>3415</v>
      </c>
      <c r="O6" s="357"/>
      <c r="P6" s="357"/>
      <c r="Q6" s="358"/>
    </row>
    <row r="7" spans="1:17" ht="69.95" customHeight="1" x14ac:dyDescent="0.4">
      <c r="A7" s="380" t="s">
        <v>183</v>
      </c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2"/>
      <c r="Q7" s="5"/>
    </row>
    <row r="8" spans="1:17" ht="69.95" customHeight="1" thickBot="1" x14ac:dyDescent="0.45">
      <c r="A8" s="383"/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5"/>
      <c r="Q8" s="5"/>
    </row>
    <row r="9" spans="1:17" ht="162" customHeight="1" x14ac:dyDescent="0.4">
      <c r="A9" s="389" t="s">
        <v>22</v>
      </c>
      <c r="B9" s="391" t="s">
        <v>19</v>
      </c>
      <c r="C9" s="393" t="s">
        <v>23</v>
      </c>
      <c r="D9" s="350" t="s">
        <v>20</v>
      </c>
      <c r="E9" s="352" t="s">
        <v>21</v>
      </c>
      <c r="F9" s="371" t="s">
        <v>128</v>
      </c>
      <c r="G9" s="372"/>
      <c r="H9" s="373"/>
      <c r="I9" s="343" t="s">
        <v>11</v>
      </c>
      <c r="J9" s="371" t="s">
        <v>129</v>
      </c>
      <c r="K9" s="372"/>
      <c r="L9" s="373"/>
      <c r="M9" s="365" t="s">
        <v>32</v>
      </c>
      <c r="N9" s="333" t="s">
        <v>126</v>
      </c>
      <c r="O9" s="334" t="s">
        <v>931</v>
      </c>
      <c r="P9" s="370" t="s">
        <v>14</v>
      </c>
      <c r="Q9" s="5"/>
    </row>
    <row r="10" spans="1:17" ht="138.75" customHeight="1" thickBot="1" x14ac:dyDescent="0.45">
      <c r="A10" s="390"/>
      <c r="B10" s="392"/>
      <c r="C10" s="394"/>
      <c r="D10" s="351"/>
      <c r="E10" s="353"/>
      <c r="F10" s="42" t="s">
        <v>13</v>
      </c>
      <c r="G10" s="43" t="s">
        <v>15</v>
      </c>
      <c r="H10" s="43" t="s">
        <v>14</v>
      </c>
      <c r="I10" s="343"/>
      <c r="J10" s="44" t="s">
        <v>13</v>
      </c>
      <c r="K10" s="45" t="s">
        <v>15</v>
      </c>
      <c r="L10" s="45" t="s">
        <v>14</v>
      </c>
      <c r="M10" s="364"/>
      <c r="N10" s="333"/>
      <c r="O10" s="334"/>
      <c r="P10" s="370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21615</v>
      </c>
      <c r="P11" s="159">
        <v>21615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112</v>
      </c>
      <c r="G19" s="47">
        <v>426</v>
      </c>
      <c r="H19" s="47">
        <f>G19+F19</f>
        <v>538</v>
      </c>
      <c r="I19" s="47">
        <v>523</v>
      </c>
      <c r="J19" s="47">
        <v>1</v>
      </c>
      <c r="K19" s="47">
        <v>14</v>
      </c>
      <c r="L19" s="47">
        <f t="shared" si="1"/>
        <v>15</v>
      </c>
      <c r="M19" s="47">
        <v>0</v>
      </c>
      <c r="N19" s="47">
        <v>0</v>
      </c>
      <c r="O19" s="159"/>
      <c r="P19" s="49">
        <v>0</v>
      </c>
      <c r="Q19" s="5">
        <f>SUM(J19:K19)</f>
        <v>15</v>
      </c>
      <c r="BU19" s="2" t="s">
        <v>3172</v>
      </c>
    </row>
    <row r="20" spans="1:73" ht="196.5" customHeight="1" x14ac:dyDescent="3.35">
      <c r="A20" s="85">
        <v>10</v>
      </c>
      <c r="B20" s="323" t="s">
        <v>1259</v>
      </c>
      <c r="C20" s="324"/>
      <c r="D20" s="325"/>
      <c r="E20" s="47">
        <v>0</v>
      </c>
      <c r="F20" s="47">
        <v>483</v>
      </c>
      <c r="G20" s="47">
        <v>1183</v>
      </c>
      <c r="H20" s="47">
        <f>G20+F20</f>
        <v>1666</v>
      </c>
      <c r="I20" s="47">
        <v>1303</v>
      </c>
      <c r="J20" s="47">
        <v>105</v>
      </c>
      <c r="K20" s="47">
        <v>258</v>
      </c>
      <c r="L20" s="47">
        <f t="shared" si="1"/>
        <v>363</v>
      </c>
      <c r="M20" s="47">
        <v>117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26" t="s">
        <v>14</v>
      </c>
      <c r="B21" s="327"/>
      <c r="C21" s="327"/>
      <c r="D21" s="327"/>
      <c r="E21" s="51">
        <f t="shared" ref="E21:P21" si="2">SUM(E11:E20)</f>
        <v>144</v>
      </c>
      <c r="F21" s="51">
        <f t="shared" si="2"/>
        <v>703</v>
      </c>
      <c r="G21" s="51">
        <f t="shared" si="2"/>
        <v>2182</v>
      </c>
      <c r="H21" s="51">
        <f t="shared" si="2"/>
        <v>2885</v>
      </c>
      <c r="I21" s="51">
        <f t="shared" si="2"/>
        <v>2507</v>
      </c>
      <c r="J21" s="51">
        <f t="shared" si="2"/>
        <v>106</v>
      </c>
      <c r="K21" s="51">
        <f t="shared" si="2"/>
        <v>272</v>
      </c>
      <c r="L21" s="51">
        <f t="shared" si="2"/>
        <v>378</v>
      </c>
      <c r="M21" s="51">
        <f t="shared" si="2"/>
        <v>117</v>
      </c>
      <c r="N21" s="51">
        <f t="shared" si="2"/>
        <v>0</v>
      </c>
      <c r="O21" s="51">
        <f t="shared" si="2"/>
        <v>21615</v>
      </c>
      <c r="P21" s="51">
        <f t="shared" si="2"/>
        <v>21615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1" t="s">
        <v>26</v>
      </c>
      <c r="G22" s="322"/>
      <c r="H22" s="60" t="s">
        <v>95</v>
      </c>
      <c r="I22" s="335" t="s">
        <v>931</v>
      </c>
      <c r="J22" s="336"/>
      <c r="K22" s="33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28">
        <v>0</v>
      </c>
      <c r="G23" s="329"/>
      <c r="H23" s="236">
        <v>82</v>
      </c>
      <c r="I23" s="330">
        <v>21533</v>
      </c>
      <c r="J23" s="331"/>
      <c r="K23" s="332"/>
      <c r="L23" s="58">
        <v>82</v>
      </c>
      <c r="M23" s="58">
        <v>21533</v>
      </c>
      <c r="N23" s="58">
        <v>21615</v>
      </c>
      <c r="O23" s="58">
        <v>2702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K12" sqref="K12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44" t="s">
        <v>16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23" ht="125.25" x14ac:dyDescent="0.35">
      <c r="A2" s="346" t="s">
        <v>17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</row>
    <row r="3" spans="1:23" ht="248.25" customHeight="1" thickBot="1" x14ac:dyDescent="0.4">
      <c r="A3" s="346" t="s">
        <v>148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</row>
    <row r="4" spans="1:23" s="6" customFormat="1" ht="233.25" customHeight="1" x14ac:dyDescent="1.85">
      <c r="A4" s="359" t="s">
        <v>22</v>
      </c>
      <c r="B4" s="359" t="s">
        <v>3263</v>
      </c>
      <c r="C4" s="453" t="s">
        <v>271</v>
      </c>
      <c r="D4" s="453"/>
      <c r="E4" s="453"/>
      <c r="F4" s="454" t="s">
        <v>276</v>
      </c>
      <c r="G4" s="454" t="s">
        <v>13</v>
      </c>
      <c r="H4" s="454" t="s">
        <v>15</v>
      </c>
      <c r="I4" s="449" t="s">
        <v>670</v>
      </c>
      <c r="J4" s="447" t="s">
        <v>779</v>
      </c>
      <c r="K4" s="447" t="s">
        <v>272</v>
      </c>
      <c r="L4" s="451" t="s">
        <v>631</v>
      </c>
      <c r="M4" s="451" t="s">
        <v>632</v>
      </c>
      <c r="N4" s="451" t="s">
        <v>273</v>
      </c>
      <c r="O4" s="451" t="s">
        <v>32</v>
      </c>
      <c r="P4" s="64"/>
      <c r="Q4" s="64"/>
    </row>
    <row r="5" spans="1:23" s="6" customFormat="1" ht="168" customHeight="1" thickBot="1" x14ac:dyDescent="1.9">
      <c r="A5" s="360"/>
      <c r="B5" s="360"/>
      <c r="C5" s="91" t="s">
        <v>13</v>
      </c>
      <c r="D5" s="89" t="s">
        <v>15</v>
      </c>
      <c r="E5" s="90" t="s">
        <v>14</v>
      </c>
      <c r="F5" s="455"/>
      <c r="G5" s="455"/>
      <c r="H5" s="455"/>
      <c r="I5" s="450"/>
      <c r="J5" s="448"/>
      <c r="K5" s="448"/>
      <c r="L5" s="452"/>
      <c r="M5" s="452"/>
      <c r="N5" s="452"/>
      <c r="O5" s="452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189</v>
      </c>
      <c r="D6" s="74">
        <v>470</v>
      </c>
      <c r="E6" s="88">
        <f t="shared" ref="E6:E16" si="0">C6+D6</f>
        <v>659</v>
      </c>
      <c r="F6" s="88">
        <v>148</v>
      </c>
      <c r="G6" s="88">
        <v>44</v>
      </c>
      <c r="H6" s="88">
        <v>104</v>
      </c>
      <c r="I6" s="88">
        <v>4</v>
      </c>
      <c r="J6" s="88">
        <v>148</v>
      </c>
      <c r="K6" s="88">
        <v>0</v>
      </c>
      <c r="L6" s="88">
        <v>136</v>
      </c>
      <c r="M6" s="88">
        <v>371</v>
      </c>
      <c r="N6" s="88">
        <v>507</v>
      </c>
      <c r="O6" s="88">
        <v>0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323</v>
      </c>
      <c r="D7" s="75">
        <v>839</v>
      </c>
      <c r="E7" s="88">
        <f t="shared" si="0"/>
        <v>1162</v>
      </c>
      <c r="F7" s="88">
        <v>153</v>
      </c>
      <c r="G7" s="88">
        <v>54</v>
      </c>
      <c r="H7" s="88">
        <v>99</v>
      </c>
      <c r="I7" s="88">
        <v>5</v>
      </c>
      <c r="J7" s="88">
        <v>153</v>
      </c>
      <c r="K7" s="88">
        <v>0</v>
      </c>
      <c r="L7" s="88">
        <v>270</v>
      </c>
      <c r="M7" s="88">
        <v>734</v>
      </c>
      <c r="N7" s="88">
        <v>1004</v>
      </c>
      <c r="O7" s="88">
        <v>109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59</v>
      </c>
      <c r="D8" s="75">
        <v>208</v>
      </c>
      <c r="E8" s="88">
        <f t="shared" si="0"/>
        <v>267</v>
      </c>
      <c r="F8" s="88">
        <v>39</v>
      </c>
      <c r="G8" s="88">
        <v>6</v>
      </c>
      <c r="H8" s="88">
        <v>33</v>
      </c>
      <c r="I8" s="88">
        <v>2</v>
      </c>
      <c r="J8" s="88">
        <v>39</v>
      </c>
      <c r="K8" s="88">
        <v>0</v>
      </c>
      <c r="L8" s="88">
        <v>53</v>
      </c>
      <c r="M8" s="88">
        <v>173</v>
      </c>
      <c r="N8" s="88">
        <v>226</v>
      </c>
      <c r="O8" s="88">
        <v>3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11</v>
      </c>
      <c r="D9" s="75">
        <v>61</v>
      </c>
      <c r="E9" s="88">
        <f t="shared" si="0"/>
        <v>72</v>
      </c>
      <c r="F9" s="88">
        <v>8</v>
      </c>
      <c r="G9" s="88">
        <v>0</v>
      </c>
      <c r="H9" s="88">
        <v>8</v>
      </c>
      <c r="I9" s="88">
        <v>0</v>
      </c>
      <c r="J9" s="88">
        <v>8</v>
      </c>
      <c r="K9" s="88">
        <v>0</v>
      </c>
      <c r="L9" s="88">
        <v>11</v>
      </c>
      <c r="M9" s="88">
        <v>53</v>
      </c>
      <c r="N9" s="88">
        <v>64</v>
      </c>
      <c r="O9" s="88">
        <v>2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9</v>
      </c>
      <c r="D10" s="75">
        <v>34</v>
      </c>
      <c r="E10" s="88">
        <f t="shared" si="0"/>
        <v>43</v>
      </c>
      <c r="F10" s="88">
        <v>4</v>
      </c>
      <c r="G10" s="88">
        <v>0</v>
      </c>
      <c r="H10" s="88">
        <v>4</v>
      </c>
      <c r="I10" s="88">
        <v>0</v>
      </c>
      <c r="J10" s="88">
        <v>4</v>
      </c>
      <c r="K10" s="88">
        <v>0</v>
      </c>
      <c r="L10" s="88">
        <v>9</v>
      </c>
      <c r="M10" s="88">
        <v>30</v>
      </c>
      <c r="N10" s="88">
        <v>39</v>
      </c>
      <c r="O10" s="88">
        <v>2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20</v>
      </c>
      <c r="D11" s="75">
        <v>77</v>
      </c>
      <c r="E11" s="88">
        <f t="shared" si="0"/>
        <v>97</v>
      </c>
      <c r="F11" s="88">
        <v>3</v>
      </c>
      <c r="G11" s="88">
        <v>0</v>
      </c>
      <c r="H11" s="88">
        <v>3</v>
      </c>
      <c r="I11" s="88">
        <v>1</v>
      </c>
      <c r="J11" s="88">
        <v>3</v>
      </c>
      <c r="K11" s="88">
        <v>0</v>
      </c>
      <c r="L11" s="88">
        <v>20</v>
      </c>
      <c r="M11" s="88">
        <v>73</v>
      </c>
      <c r="N11" s="88">
        <v>93</v>
      </c>
      <c r="O11" s="88">
        <v>1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149</v>
      </c>
      <c r="E12" s="88">
        <f t="shared" si="0"/>
        <v>170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143</v>
      </c>
      <c r="N12" s="88">
        <v>164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4</v>
      </c>
      <c r="D13" s="75">
        <v>25</v>
      </c>
      <c r="E13" s="88">
        <f t="shared" si="0"/>
        <v>29</v>
      </c>
      <c r="F13" s="88">
        <v>9</v>
      </c>
      <c r="G13" s="88">
        <v>2</v>
      </c>
      <c r="H13" s="88">
        <v>7</v>
      </c>
      <c r="I13" s="88">
        <v>0</v>
      </c>
      <c r="J13" s="88">
        <v>9</v>
      </c>
      <c r="K13" s="88">
        <v>0</v>
      </c>
      <c r="L13" s="88">
        <v>2</v>
      </c>
      <c r="M13" s="88">
        <v>18</v>
      </c>
      <c r="N13" s="88">
        <v>20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63</v>
      </c>
      <c r="E15" s="88">
        <f t="shared" si="0"/>
        <v>75</v>
      </c>
      <c r="F15" s="88">
        <v>4</v>
      </c>
      <c r="G15" s="88">
        <v>0</v>
      </c>
      <c r="H15" s="88">
        <v>4</v>
      </c>
      <c r="I15" s="88">
        <v>0</v>
      </c>
      <c r="J15" s="88">
        <v>4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66</v>
      </c>
      <c r="E16" s="88">
        <f t="shared" si="0"/>
        <v>98</v>
      </c>
      <c r="F16" s="88">
        <v>3</v>
      </c>
      <c r="G16" s="88">
        <v>0</v>
      </c>
      <c r="H16" s="88">
        <v>3</v>
      </c>
      <c r="I16" s="88">
        <v>0</v>
      </c>
      <c r="J16" s="88">
        <v>3</v>
      </c>
      <c r="K16" s="88">
        <v>0</v>
      </c>
      <c r="L16" s="88">
        <v>32</v>
      </c>
      <c r="M16" s="88">
        <v>63</v>
      </c>
      <c r="N16" s="88">
        <v>95</v>
      </c>
      <c r="O16" s="88">
        <v>0</v>
      </c>
      <c r="P16" s="64"/>
      <c r="Q16" s="64"/>
    </row>
    <row r="17" spans="1:17" ht="204.75" customHeight="1" thickBot="1" x14ac:dyDescent="2.85">
      <c r="A17" s="395" t="str">
        <f>'[1]Palika_wise '!A224:D224</f>
        <v>hDdf  :yfg</v>
      </c>
      <c r="B17" s="396"/>
      <c r="C17" s="79">
        <f t="shared" ref="C17:O17" si="1">SUM(C6:C16)</f>
        <v>680</v>
      </c>
      <c r="D17" s="79">
        <f t="shared" si="1"/>
        <v>2022</v>
      </c>
      <c r="E17" s="79">
        <f t="shared" si="1"/>
        <v>2702</v>
      </c>
      <c r="F17" s="79">
        <f t="shared" si="1"/>
        <v>377</v>
      </c>
      <c r="G17" s="79">
        <f t="shared" si="1"/>
        <v>106</v>
      </c>
      <c r="H17" s="79">
        <f t="shared" si="1"/>
        <v>271</v>
      </c>
      <c r="I17" s="79">
        <f t="shared" si="1"/>
        <v>12</v>
      </c>
      <c r="J17" s="79">
        <f t="shared" si="1"/>
        <v>377</v>
      </c>
      <c r="K17" s="79">
        <f t="shared" si="1"/>
        <v>0</v>
      </c>
      <c r="L17" s="79">
        <f t="shared" si="1"/>
        <v>566</v>
      </c>
      <c r="M17" s="79">
        <f t="shared" si="1"/>
        <v>1747</v>
      </c>
      <c r="N17" s="79">
        <f t="shared" si="1"/>
        <v>2313</v>
      </c>
      <c r="O17" s="79">
        <f t="shared" si="1"/>
        <v>117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97" t="s">
        <v>3416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64"/>
      <c r="Q18" s="64"/>
    </row>
    <row r="19" spans="1:17" ht="69.75" customHeight="1" x14ac:dyDescent="1.85">
      <c r="A19" s="400"/>
      <c r="B19" s="401"/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708"/>
  <sheetViews>
    <sheetView workbookViewId="0">
      <pane ySplit="5" topLeftCell="A2695" activePane="bottomLeft" state="frozen"/>
      <selection pane="bottomLeft" activeCell="B2695" sqref="B2695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35" t="s">
        <v>893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</row>
    <row r="2" spans="1:14" ht="26.25" x14ac:dyDescent="0.25">
      <c r="A2" s="436" t="s">
        <v>894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</row>
    <row r="3" spans="1:14" ht="26.25" x14ac:dyDescent="0.25">
      <c r="A3" s="437" t="s">
        <v>933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</row>
    <row r="4" spans="1:14" ht="14.25" customHeight="1" x14ac:dyDescent="0.25">
      <c r="A4" s="433" t="s">
        <v>277</v>
      </c>
      <c r="B4" s="442" t="s">
        <v>278</v>
      </c>
      <c r="C4" s="433" t="s">
        <v>279</v>
      </c>
      <c r="D4" s="433" t="s">
        <v>280</v>
      </c>
      <c r="E4" s="433" t="s">
        <v>281</v>
      </c>
      <c r="F4" s="440" t="s">
        <v>282</v>
      </c>
      <c r="G4" s="438" t="s">
        <v>283</v>
      </c>
      <c r="H4" s="438" t="s">
        <v>14</v>
      </c>
      <c r="I4" s="440" t="s">
        <v>272</v>
      </c>
      <c r="J4" s="440" t="s">
        <v>671</v>
      </c>
      <c r="K4" s="440" t="s">
        <v>11</v>
      </c>
      <c r="L4" s="440" t="s">
        <v>284</v>
      </c>
      <c r="M4" s="440" t="s">
        <v>285</v>
      </c>
      <c r="N4" s="433" t="s">
        <v>286</v>
      </c>
    </row>
    <row r="5" spans="1:14" ht="41.25" customHeight="1" x14ac:dyDescent="0.25">
      <c r="A5" s="434"/>
      <c r="B5" s="443"/>
      <c r="C5" s="434"/>
      <c r="D5" s="434"/>
      <c r="E5" s="434"/>
      <c r="F5" s="441"/>
      <c r="G5" s="439"/>
      <c r="H5" s="439"/>
      <c r="I5" s="441"/>
      <c r="J5" s="441"/>
      <c r="K5" s="441"/>
      <c r="L5" s="441"/>
      <c r="M5" s="443"/>
      <c r="N5" s="434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64845</v>
      </c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/>
      <c r="L2144" s="133">
        <v>1</v>
      </c>
      <c r="M2144" s="134" t="s">
        <v>290</v>
      </c>
      <c r="N2144" s="184"/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/>
      <c r="L2145" s="133">
        <v>1</v>
      </c>
      <c r="M2145" s="134" t="s">
        <v>290</v>
      </c>
      <c r="N2145" s="184"/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/>
      <c r="L2146" s="133">
        <v>1</v>
      </c>
      <c r="M2146" s="134" t="s">
        <v>290</v>
      </c>
      <c r="N2146" s="184"/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/>
      <c r="L2147" s="133">
        <v>1</v>
      </c>
      <c r="M2147" s="134" t="s">
        <v>290</v>
      </c>
      <c r="N2147" s="184"/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/>
      <c r="L2148" s="133">
        <v>1</v>
      </c>
      <c r="M2148" s="134" t="s">
        <v>290</v>
      </c>
      <c r="N2148" s="184"/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/>
      <c r="L2149" s="133">
        <v>1</v>
      </c>
      <c r="M2149" s="134" t="s">
        <v>290</v>
      </c>
      <c r="N2149" s="184"/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/>
      <c r="L2150" s="133">
        <v>1</v>
      </c>
      <c r="M2150" s="134" t="s">
        <v>290</v>
      </c>
      <c r="N2150" s="184"/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/>
      <c r="L2151" s="133">
        <v>1</v>
      </c>
      <c r="M2151" s="134" t="s">
        <v>290</v>
      </c>
      <c r="N2151" s="184"/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/>
      <c r="L2152" s="133">
        <v>1</v>
      </c>
      <c r="M2152" s="134" t="s">
        <v>290</v>
      </c>
      <c r="N2152" s="184"/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/>
      <c r="L2153" s="133">
        <v>1</v>
      </c>
      <c r="M2153" s="134" t="s">
        <v>290</v>
      </c>
      <c r="N2153" s="184"/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/>
      <c r="L2154" s="133">
        <v>1</v>
      </c>
      <c r="M2154" s="134" t="s">
        <v>290</v>
      </c>
      <c r="N2154" s="184"/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/>
      <c r="L2155" s="133">
        <v>1</v>
      </c>
      <c r="M2155" s="134" t="s">
        <v>290</v>
      </c>
      <c r="N2155" s="184"/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/>
      <c r="L2159" s="152">
        <v>1</v>
      </c>
      <c r="M2159" s="134" t="s">
        <v>290</v>
      </c>
      <c r="N2159" s="280"/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2"/>
      <c r="L2160" s="133">
        <v>1</v>
      </c>
      <c r="M2160" s="134" t="s">
        <v>290</v>
      </c>
      <c r="N2160" s="184"/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2"/>
      <c r="L2161" s="133">
        <v>1</v>
      </c>
      <c r="M2161" s="134" t="s">
        <v>290</v>
      </c>
      <c r="N2161" s="184"/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/>
      <c r="L2164" s="133">
        <v>1</v>
      </c>
      <c r="M2164" s="134" t="s">
        <v>290</v>
      </c>
      <c r="N2164" s="184"/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/>
      <c r="L2165" s="133">
        <v>1</v>
      </c>
      <c r="M2165" s="134" t="s">
        <v>290</v>
      </c>
      <c r="N2165" s="184"/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/>
      <c r="L2166" s="133">
        <v>1</v>
      </c>
      <c r="M2166" s="134" t="s">
        <v>290</v>
      </c>
      <c r="N2166" s="184"/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/>
      <c r="L2167" s="133">
        <v>1</v>
      </c>
      <c r="M2167" s="134" t="s">
        <v>290</v>
      </c>
      <c r="N2167" s="184"/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/>
      <c r="L2168" s="133">
        <v>1</v>
      </c>
      <c r="M2168" s="134" t="s">
        <v>290</v>
      </c>
      <c r="N2168" s="184"/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12"/>
      <c r="L2171" s="133">
        <v>1</v>
      </c>
      <c r="M2171" s="134" t="s">
        <v>290</v>
      </c>
      <c r="N2171" s="184"/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12"/>
      <c r="L2172" s="133">
        <v>1</v>
      </c>
      <c r="M2172" s="134" t="s">
        <v>290</v>
      </c>
      <c r="N2172" s="184"/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12"/>
      <c r="L2173" s="133">
        <v>1</v>
      </c>
      <c r="M2173" s="134" t="s">
        <v>290</v>
      </c>
      <c r="N2173" s="184"/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12"/>
      <c r="L2174" s="133">
        <v>1</v>
      </c>
      <c r="M2174" s="134" t="s">
        <v>290</v>
      </c>
      <c r="N2174" s="184"/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/>
      <c r="L2309" s="133">
        <v>1</v>
      </c>
      <c r="M2309" s="134" t="s">
        <v>290</v>
      </c>
      <c r="N2309" s="184"/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/>
      <c r="L2310" s="133">
        <v>1</v>
      </c>
      <c r="M2310" s="134" t="s">
        <v>290</v>
      </c>
      <c r="N2310" s="184"/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/>
      <c r="L2311" s="133">
        <v>1</v>
      </c>
      <c r="M2311" s="134" t="s">
        <v>290</v>
      </c>
      <c r="N2311" s="184"/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/>
      <c r="L2312" s="133">
        <v>1</v>
      </c>
      <c r="M2312" s="134" t="s">
        <v>290</v>
      </c>
      <c r="N2312" s="184"/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/>
      <c r="L2313" s="133">
        <v>1</v>
      </c>
      <c r="M2313" s="134" t="s">
        <v>290</v>
      </c>
      <c r="N2313" s="184"/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/>
      <c r="L2314" s="133">
        <v>1</v>
      </c>
      <c r="M2314" s="134" t="s">
        <v>290</v>
      </c>
      <c r="N2314" s="184"/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/>
      <c r="L2315" s="133">
        <v>1</v>
      </c>
      <c r="M2315" s="134" t="s">
        <v>290</v>
      </c>
      <c r="N2315" s="184"/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2"/>
      <c r="L2343" s="133">
        <v>1</v>
      </c>
      <c r="M2343" s="134" t="s">
        <v>290</v>
      </c>
      <c r="N2343" s="184"/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2"/>
      <c r="L2344" s="133">
        <v>1</v>
      </c>
      <c r="M2344" s="134" t="s">
        <v>290</v>
      </c>
      <c r="N2344" s="184"/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2"/>
      <c r="L2345" s="133">
        <v>1</v>
      </c>
      <c r="M2345" s="134" t="s">
        <v>290</v>
      </c>
      <c r="N2345" s="184"/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2"/>
      <c r="L2346" s="133">
        <v>1</v>
      </c>
      <c r="M2346" s="134" t="s">
        <v>290</v>
      </c>
      <c r="N2346" s="184"/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2"/>
      <c r="L2347" s="133">
        <v>1</v>
      </c>
      <c r="M2347" s="134" t="s">
        <v>290</v>
      </c>
      <c r="N2347" s="184"/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2"/>
      <c r="L2348" s="133">
        <v>1</v>
      </c>
      <c r="M2348" s="134" t="s">
        <v>290</v>
      </c>
      <c r="N2348" s="184"/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2"/>
      <c r="L2349" s="133">
        <v>1</v>
      </c>
      <c r="M2349" s="134" t="s">
        <v>290</v>
      </c>
      <c r="N2349" s="184"/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2"/>
      <c r="L2350" s="133">
        <v>1</v>
      </c>
      <c r="M2350" s="134" t="s">
        <v>290</v>
      </c>
      <c r="N2350" s="184"/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2"/>
      <c r="L2351" s="133">
        <v>1</v>
      </c>
      <c r="M2351" s="134" t="s">
        <v>290</v>
      </c>
      <c r="N2351" s="184"/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2"/>
      <c r="L2352" s="133">
        <v>1</v>
      </c>
      <c r="M2352" s="134" t="s">
        <v>290</v>
      </c>
      <c r="N2352" s="184"/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2"/>
      <c r="L2353" s="133">
        <v>1</v>
      </c>
      <c r="M2353" s="134" t="s">
        <v>290</v>
      </c>
      <c r="N2353" s="184"/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2"/>
      <c r="L2354" s="133">
        <v>1</v>
      </c>
      <c r="M2354" s="134" t="s">
        <v>290</v>
      </c>
      <c r="N2354" s="184"/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2"/>
      <c r="L2355" s="133">
        <v>1</v>
      </c>
      <c r="M2355" s="134" t="s">
        <v>290</v>
      </c>
      <c r="N2355" s="184"/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2"/>
      <c r="L2356" s="133">
        <v>1</v>
      </c>
      <c r="M2356" s="134" t="s">
        <v>290</v>
      </c>
      <c r="N2356" s="184"/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2"/>
      <c r="L2357" s="133">
        <v>1</v>
      </c>
      <c r="M2357" s="134" t="s">
        <v>290</v>
      </c>
      <c r="N2357" s="184"/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2"/>
      <c r="L2358" s="133">
        <v>1</v>
      </c>
      <c r="M2358" s="134" t="s">
        <v>290</v>
      </c>
      <c r="N2358" s="184"/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2"/>
      <c r="L2359" s="133">
        <v>1</v>
      </c>
      <c r="M2359" s="134" t="s">
        <v>290</v>
      </c>
      <c r="N2359" s="184"/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2"/>
      <c r="L2360" s="133">
        <v>1</v>
      </c>
      <c r="M2360" s="134" t="s">
        <v>290</v>
      </c>
      <c r="N2360" s="184"/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2"/>
      <c r="L2361" s="133">
        <v>1</v>
      </c>
      <c r="M2361" s="134" t="s">
        <v>290</v>
      </c>
      <c r="N2361" s="184"/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2"/>
      <c r="L2362" s="133">
        <v>1</v>
      </c>
      <c r="M2362" s="134" t="s">
        <v>290</v>
      </c>
      <c r="N2362" s="184"/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2"/>
      <c r="L2363" s="133">
        <v>1</v>
      </c>
      <c r="M2363" s="134" t="s">
        <v>290</v>
      </c>
      <c r="N2363" s="184"/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2"/>
      <c r="L2364" s="133">
        <v>1</v>
      </c>
      <c r="M2364" s="134" t="s">
        <v>290</v>
      </c>
      <c r="N2364" s="184"/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2"/>
      <c r="L2365" s="133">
        <v>1</v>
      </c>
      <c r="M2365" s="134" t="s">
        <v>290</v>
      </c>
      <c r="N2365" s="184"/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2"/>
      <c r="L2366" s="133">
        <v>1</v>
      </c>
      <c r="M2366" s="134" t="s">
        <v>290</v>
      </c>
      <c r="N2366" s="184"/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12"/>
      <c r="L2382" s="133">
        <v>1</v>
      </c>
      <c r="M2382" s="134" t="s">
        <v>290</v>
      </c>
      <c r="N2382" s="184"/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12"/>
      <c r="L2383" s="133">
        <v>1</v>
      </c>
      <c r="M2383" s="134" t="s">
        <v>290</v>
      </c>
      <c r="N2383" s="184"/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12"/>
      <c r="L2384" s="133">
        <v>1</v>
      </c>
      <c r="M2384" s="134" t="s">
        <v>290</v>
      </c>
      <c r="N2384" s="184"/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12"/>
      <c r="L2385" s="133">
        <v>1</v>
      </c>
      <c r="M2385" s="134" t="s">
        <v>290</v>
      </c>
      <c r="N2385" s="184"/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12"/>
      <c r="L2386" s="133">
        <v>1</v>
      </c>
      <c r="M2386" s="134" t="s">
        <v>290</v>
      </c>
      <c r="N2386" s="184"/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12"/>
      <c r="L2387" s="133">
        <v>1</v>
      </c>
      <c r="M2387" s="134" t="s">
        <v>290</v>
      </c>
      <c r="N2387" s="184"/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12"/>
      <c r="L2389" s="133">
        <v>1</v>
      </c>
      <c r="M2389" s="134" t="s">
        <v>290</v>
      </c>
      <c r="N2389" s="184"/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12"/>
      <c r="L2390" s="133">
        <v>1</v>
      </c>
      <c r="M2390" s="134" t="s">
        <v>290</v>
      </c>
      <c r="N2390" s="184"/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12"/>
      <c r="L2391" s="133">
        <v>1</v>
      </c>
      <c r="M2391" s="134" t="s">
        <v>290</v>
      </c>
      <c r="N2391" s="184"/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12"/>
      <c r="L2392" s="133">
        <v>1</v>
      </c>
      <c r="M2392" s="134" t="s">
        <v>290</v>
      </c>
      <c r="N2392" s="184"/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12"/>
      <c r="L2393" s="133">
        <v>1</v>
      </c>
      <c r="M2393" s="134" t="s">
        <v>290</v>
      </c>
      <c r="N2393" s="184"/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12"/>
      <c r="L2394" s="133">
        <v>1</v>
      </c>
      <c r="M2394" s="134" t="s">
        <v>290</v>
      </c>
      <c r="N2394" s="184"/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12"/>
      <c r="L2395" s="133">
        <v>1</v>
      </c>
      <c r="M2395" s="134" t="s">
        <v>290</v>
      </c>
      <c r="N2395" s="184"/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12"/>
      <c r="L2396" s="133">
        <v>1</v>
      </c>
      <c r="M2396" s="134" t="s">
        <v>290</v>
      </c>
      <c r="N2396" s="184"/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12"/>
      <c r="L2397" s="133">
        <v>1</v>
      </c>
      <c r="M2397" s="134" t="s">
        <v>290</v>
      </c>
      <c r="N2397" s="184"/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12"/>
      <c r="L2398" s="133">
        <v>1</v>
      </c>
      <c r="M2398" s="134" t="s">
        <v>290</v>
      </c>
      <c r="N2398" s="184"/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12"/>
      <c r="L2399" s="133">
        <v>1</v>
      </c>
      <c r="M2399" s="134" t="s">
        <v>290</v>
      </c>
      <c r="N2399" s="184"/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12"/>
      <c r="L2400" s="133">
        <v>1</v>
      </c>
      <c r="M2400" s="134" t="s">
        <v>290</v>
      </c>
      <c r="N2400" s="184"/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12"/>
      <c r="L2401" s="133">
        <v>1</v>
      </c>
      <c r="M2401" s="134" t="s">
        <v>290</v>
      </c>
      <c r="N2401" s="184"/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12"/>
      <c r="L2402" s="133">
        <v>1</v>
      </c>
      <c r="M2402" s="134" t="s">
        <v>290</v>
      </c>
      <c r="N2402" s="184"/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12"/>
      <c r="L2403" s="133">
        <v>1</v>
      </c>
      <c r="M2403" s="134" t="s">
        <v>290</v>
      </c>
      <c r="N2403" s="184"/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12"/>
      <c r="L2404" s="133">
        <v>1</v>
      </c>
      <c r="M2404" s="134" t="s">
        <v>290</v>
      </c>
      <c r="N2404" s="184"/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12"/>
      <c r="L2405" s="133">
        <v>1</v>
      </c>
      <c r="M2405" s="134" t="s">
        <v>290</v>
      </c>
      <c r="N2405" s="184"/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12"/>
      <c r="L2406" s="133">
        <v>1</v>
      </c>
      <c r="M2406" s="134" t="s">
        <v>290</v>
      </c>
      <c r="N2406" s="184"/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12"/>
      <c r="L2407" s="133">
        <v>1</v>
      </c>
      <c r="M2407" s="134" t="s">
        <v>290</v>
      </c>
      <c r="N2407" s="184"/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12"/>
      <c r="L2408" s="133">
        <v>1</v>
      </c>
      <c r="M2408" s="134" t="s">
        <v>290</v>
      </c>
      <c r="N2408" s="184"/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12"/>
      <c r="L2409" s="133">
        <v>1</v>
      </c>
      <c r="M2409" s="134" t="s">
        <v>290</v>
      </c>
      <c r="N2409" s="184"/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12"/>
      <c r="L2410" s="133">
        <v>1</v>
      </c>
      <c r="M2410" s="134" t="s">
        <v>290</v>
      </c>
      <c r="N2410" s="184"/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12"/>
      <c r="L2411" s="133">
        <v>1</v>
      </c>
      <c r="M2411" s="134" t="s">
        <v>290</v>
      </c>
      <c r="N2411" s="184"/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12"/>
      <c r="L2412" s="133">
        <v>1</v>
      </c>
      <c r="M2412" s="134" t="s">
        <v>290</v>
      </c>
      <c r="N2412" s="184"/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12"/>
      <c r="L2413" s="133">
        <v>1</v>
      </c>
      <c r="M2413" s="134" t="s">
        <v>290</v>
      </c>
      <c r="N2413" s="184"/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12"/>
      <c r="L2414" s="133">
        <v>1</v>
      </c>
      <c r="M2414" s="134" t="s">
        <v>290</v>
      </c>
      <c r="N2414" s="184"/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12"/>
      <c r="L2415" s="133">
        <v>1</v>
      </c>
      <c r="M2415" s="134" t="s">
        <v>290</v>
      </c>
      <c r="N2415" s="184"/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12"/>
      <c r="L2416" s="133">
        <v>1</v>
      </c>
      <c r="M2416" s="134" t="s">
        <v>290</v>
      </c>
      <c r="N2416" s="184"/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12"/>
      <c r="L2417" s="133">
        <v>1</v>
      </c>
      <c r="M2417" s="134" t="s">
        <v>290</v>
      </c>
      <c r="N2417" s="184"/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12"/>
      <c r="L2418" s="133">
        <v>1</v>
      </c>
      <c r="M2418" s="134" t="s">
        <v>290</v>
      </c>
      <c r="N2418" s="184"/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12"/>
      <c r="L2419" s="133">
        <v>1</v>
      </c>
      <c r="M2419" s="134" t="s">
        <v>290</v>
      </c>
      <c r="N2419" s="184"/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12"/>
      <c r="L2420" s="133">
        <v>1</v>
      </c>
      <c r="M2420" s="134" t="s">
        <v>290</v>
      </c>
      <c r="N2420" s="184"/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12"/>
      <c r="L2421" s="133">
        <v>1</v>
      </c>
      <c r="M2421" s="134" t="s">
        <v>290</v>
      </c>
      <c r="N2421" s="184"/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12"/>
      <c r="L2422" s="133">
        <v>1</v>
      </c>
      <c r="M2422" s="134" t="s">
        <v>290</v>
      </c>
      <c r="N2422" s="184"/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12"/>
      <c r="L2423" s="133">
        <v>1</v>
      </c>
      <c r="M2423" s="134" t="s">
        <v>290</v>
      </c>
      <c r="N2423" s="184"/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12"/>
      <c r="L2424" s="133">
        <v>1</v>
      </c>
      <c r="M2424" s="134" t="s">
        <v>290</v>
      </c>
      <c r="N2424" s="184"/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12"/>
      <c r="L2425" s="133">
        <v>1</v>
      </c>
      <c r="M2425" s="134" t="s">
        <v>290</v>
      </c>
      <c r="N2425" s="184"/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12"/>
      <c r="L2426" s="133">
        <v>1</v>
      </c>
      <c r="M2426" s="134" t="s">
        <v>290</v>
      </c>
      <c r="N2426" s="184"/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12"/>
      <c r="L2427" s="133">
        <v>1</v>
      </c>
      <c r="M2427" s="134" t="s">
        <v>290</v>
      </c>
      <c r="N2427" s="184"/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12"/>
      <c r="L2428" s="133">
        <v>1</v>
      </c>
      <c r="M2428" s="134" t="s">
        <v>290</v>
      </c>
      <c r="N2428" s="184"/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12"/>
      <c r="L2429" s="133">
        <v>1</v>
      </c>
      <c r="M2429" s="134" t="s">
        <v>290</v>
      </c>
      <c r="N2429" s="184"/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12"/>
      <c r="L2430" s="133">
        <v>1</v>
      </c>
      <c r="M2430" s="134" t="s">
        <v>290</v>
      </c>
      <c r="N2430" s="184"/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12"/>
      <c r="L2431" s="133">
        <v>1</v>
      </c>
      <c r="M2431" s="134" t="s">
        <v>290</v>
      </c>
      <c r="N2431" s="184"/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12"/>
      <c r="L2432" s="133">
        <v>1</v>
      </c>
      <c r="M2432" s="134" t="s">
        <v>290</v>
      </c>
      <c r="N2432" s="184"/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12"/>
      <c r="L2433" s="133">
        <v>1</v>
      </c>
      <c r="M2433" s="134" t="s">
        <v>290</v>
      </c>
      <c r="N2433" s="184"/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12"/>
      <c r="L2434" s="133">
        <v>1</v>
      </c>
      <c r="M2434" s="134" t="s">
        <v>290</v>
      </c>
      <c r="N2434" s="184"/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12"/>
      <c r="L2435" s="133">
        <v>1</v>
      </c>
      <c r="M2435" s="134" t="s">
        <v>290</v>
      </c>
      <c r="N2435" s="184"/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12"/>
      <c r="L2436" s="133">
        <v>1</v>
      </c>
      <c r="M2436" s="134" t="s">
        <v>290</v>
      </c>
      <c r="N2436" s="184"/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12"/>
      <c r="L2437" s="133">
        <v>1</v>
      </c>
      <c r="M2437" s="134" t="s">
        <v>290</v>
      </c>
      <c r="N2437" s="184"/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12"/>
      <c r="L2438" s="133">
        <v>1</v>
      </c>
      <c r="M2438" s="134" t="s">
        <v>290</v>
      </c>
      <c r="N2438" s="184"/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12"/>
      <c r="L2439" s="133">
        <v>1</v>
      </c>
      <c r="M2439" s="134" t="s">
        <v>290</v>
      </c>
      <c r="N2439" s="184"/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12"/>
      <c r="L2440" s="133">
        <v>1</v>
      </c>
      <c r="M2440" s="134" t="s">
        <v>290</v>
      </c>
      <c r="N2440" s="184"/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12"/>
      <c r="L2442" s="133">
        <v>1</v>
      </c>
      <c r="M2442" s="134" t="s">
        <v>290</v>
      </c>
      <c r="N2442" s="184"/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12"/>
      <c r="L2443" s="133">
        <v>1</v>
      </c>
      <c r="M2443" s="134" t="s">
        <v>290</v>
      </c>
      <c r="N2443" s="184"/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12"/>
      <c r="L2444" s="133">
        <v>1</v>
      </c>
      <c r="M2444" s="134" t="s">
        <v>290</v>
      </c>
      <c r="N2444" s="184"/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12"/>
      <c r="L2445" s="133">
        <v>1</v>
      </c>
      <c r="M2445" s="134" t="s">
        <v>290</v>
      </c>
      <c r="N2445" s="184"/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12"/>
      <c r="L2446" s="133">
        <v>1</v>
      </c>
      <c r="M2446" s="134" t="s">
        <v>290</v>
      </c>
      <c r="N2446" s="184"/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12"/>
      <c r="L2447" s="133">
        <v>1</v>
      </c>
      <c r="M2447" s="134" t="s">
        <v>290</v>
      </c>
      <c r="N2447" s="184"/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12"/>
      <c r="L2448" s="133">
        <v>1</v>
      </c>
      <c r="M2448" s="134" t="s">
        <v>290</v>
      </c>
      <c r="N2448" s="184"/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12"/>
      <c r="L2449" s="133">
        <v>1</v>
      </c>
      <c r="M2449" s="134" t="s">
        <v>290</v>
      </c>
      <c r="N2449" s="184"/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12"/>
      <c r="L2450" s="133">
        <v>1</v>
      </c>
      <c r="M2450" s="134" t="s">
        <v>290</v>
      </c>
      <c r="N2450" s="184"/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12"/>
      <c r="L2453" s="133">
        <v>1</v>
      </c>
      <c r="M2453" s="134" t="s">
        <v>290</v>
      </c>
      <c r="N2453" s="184"/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12"/>
      <c r="L2454" s="133">
        <v>1</v>
      </c>
      <c r="M2454" s="134" t="s">
        <v>290</v>
      </c>
      <c r="N2454" s="184"/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12"/>
      <c r="L2455" s="133">
        <v>1</v>
      </c>
      <c r="M2455" s="134" t="s">
        <v>290</v>
      </c>
      <c r="N2455" s="184"/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12"/>
      <c r="L2456" s="133">
        <v>1</v>
      </c>
      <c r="M2456" s="134" t="s">
        <v>290</v>
      </c>
      <c r="N2456" s="184"/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12"/>
      <c r="L2457" s="133">
        <v>1</v>
      </c>
      <c r="M2457" s="134" t="s">
        <v>290</v>
      </c>
      <c r="N2457" s="184"/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12"/>
      <c r="L2458" s="133">
        <v>1</v>
      </c>
      <c r="M2458" s="134" t="s">
        <v>290</v>
      </c>
      <c r="N2458" s="184"/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12"/>
      <c r="L2459" s="133">
        <v>1</v>
      </c>
      <c r="M2459" s="134" t="s">
        <v>290</v>
      </c>
      <c r="N2459" s="184"/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12"/>
      <c r="L2460" s="133">
        <v>1</v>
      </c>
      <c r="M2460" s="134" t="s">
        <v>290</v>
      </c>
      <c r="N2460" s="184"/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12"/>
      <c r="L2461" s="133">
        <v>1</v>
      </c>
      <c r="M2461" s="134" t="s">
        <v>290</v>
      </c>
      <c r="N2461" s="184"/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12"/>
      <c r="L2462" s="133">
        <v>1</v>
      </c>
      <c r="M2462" s="134" t="s">
        <v>290</v>
      </c>
      <c r="N2462" s="184"/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12"/>
      <c r="L2463" s="133">
        <v>1</v>
      </c>
      <c r="M2463" s="134" t="s">
        <v>290</v>
      </c>
      <c r="N2463" s="184"/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12"/>
      <c r="L2464" s="133">
        <v>1</v>
      </c>
      <c r="M2464" s="134" t="s">
        <v>290</v>
      </c>
      <c r="N2464" s="184"/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12"/>
      <c r="L2465" s="133">
        <v>1</v>
      </c>
      <c r="M2465" s="134" t="s">
        <v>290</v>
      </c>
      <c r="N2465" s="184"/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12"/>
      <c r="L2466" s="133">
        <v>1</v>
      </c>
      <c r="M2466" s="134" t="s">
        <v>290</v>
      </c>
      <c r="N2466" s="184"/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12"/>
      <c r="L2467" s="133">
        <v>1</v>
      </c>
      <c r="M2467" s="134" t="s">
        <v>290</v>
      </c>
      <c r="N2467" s="184"/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12"/>
      <c r="L2468" s="133">
        <v>1</v>
      </c>
      <c r="M2468" s="134" t="s">
        <v>290</v>
      </c>
      <c r="N2468" s="184"/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12"/>
      <c r="L2469" s="133">
        <v>1</v>
      </c>
      <c r="M2469" s="134" t="s">
        <v>290</v>
      </c>
      <c r="N2469" s="184"/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12"/>
      <c r="L2470" s="133">
        <v>1</v>
      </c>
      <c r="M2470" s="134" t="s">
        <v>290</v>
      </c>
      <c r="N2470" s="184"/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12"/>
      <c r="L2471" s="133">
        <v>1</v>
      </c>
      <c r="M2471" s="134" t="s">
        <v>290</v>
      </c>
      <c r="N2471" s="184"/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12"/>
      <c r="L2472" s="133">
        <v>1</v>
      </c>
      <c r="M2472" s="134" t="s">
        <v>290</v>
      </c>
      <c r="N2472" s="184"/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12"/>
      <c r="L2473" s="133">
        <v>1</v>
      </c>
      <c r="M2473" s="134" t="s">
        <v>290</v>
      </c>
      <c r="N2473" s="184"/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12"/>
      <c r="L2474" s="133">
        <v>1</v>
      </c>
      <c r="M2474" s="134" t="s">
        <v>290</v>
      </c>
      <c r="N2474" s="184"/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12"/>
      <c r="L2475" s="133">
        <v>1</v>
      </c>
      <c r="M2475" s="134" t="s">
        <v>290</v>
      </c>
      <c r="N2475" s="184"/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12"/>
      <c r="L2476" s="133">
        <v>1</v>
      </c>
      <c r="M2476" s="134" t="s">
        <v>290</v>
      </c>
      <c r="N2476" s="184"/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12"/>
      <c r="L2477" s="133">
        <v>1</v>
      </c>
      <c r="M2477" s="134" t="s">
        <v>290</v>
      </c>
      <c r="N2477" s="184"/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12"/>
      <c r="L2478" s="133">
        <v>1</v>
      </c>
      <c r="M2478" s="134" t="s">
        <v>290</v>
      </c>
      <c r="N2478" s="184"/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12"/>
      <c r="L2479" s="133">
        <v>1</v>
      </c>
      <c r="M2479" s="134" t="s">
        <v>290</v>
      </c>
      <c r="N2479" s="184"/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12"/>
      <c r="L2480" s="133">
        <v>1</v>
      </c>
      <c r="M2480" s="134" t="s">
        <v>290</v>
      </c>
      <c r="N2480" s="184"/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12"/>
      <c r="L2481" s="133">
        <v>1</v>
      </c>
      <c r="M2481" s="134" t="s">
        <v>290</v>
      </c>
      <c r="N2481" s="184"/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12"/>
      <c r="L2482" s="133">
        <v>1</v>
      </c>
      <c r="M2482" s="134" t="s">
        <v>290</v>
      </c>
      <c r="N2482" s="184"/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12"/>
      <c r="L2483" s="133">
        <v>1</v>
      </c>
      <c r="M2483" s="134" t="s">
        <v>290</v>
      </c>
      <c r="N2483" s="184"/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12"/>
      <c r="L2484" s="133">
        <v>1</v>
      </c>
      <c r="M2484" s="134" t="s">
        <v>290</v>
      </c>
      <c r="N2484" s="184"/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12"/>
      <c r="L2485" s="133">
        <v>1</v>
      </c>
      <c r="M2485" s="134" t="s">
        <v>290</v>
      </c>
      <c r="N2485" s="184"/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12"/>
      <c r="L2486" s="133">
        <v>1</v>
      </c>
      <c r="M2486" s="134" t="s">
        <v>290</v>
      </c>
      <c r="N2486" s="184"/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12"/>
      <c r="L2487" s="133">
        <v>1</v>
      </c>
      <c r="M2487" s="134" t="s">
        <v>290</v>
      </c>
      <c r="N2487" s="184"/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18"/>
      <c r="L2489" s="133">
        <v>1</v>
      </c>
      <c r="M2489" s="134" t="s">
        <v>290</v>
      </c>
      <c r="N2489" s="184"/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18"/>
      <c r="L2490" s="133">
        <v>1</v>
      </c>
      <c r="M2490" s="134" t="s">
        <v>290</v>
      </c>
      <c r="N2490" s="184"/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18"/>
      <c r="L2491" s="133">
        <v>1</v>
      </c>
      <c r="M2491" s="134" t="s">
        <v>290</v>
      </c>
      <c r="N2491" s="184"/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18"/>
      <c r="L2492" s="133">
        <v>1</v>
      </c>
      <c r="M2492" s="134" t="s">
        <v>290</v>
      </c>
      <c r="N2492" s="184"/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18"/>
      <c r="L2493" s="133">
        <v>1</v>
      </c>
      <c r="M2493" s="134" t="s">
        <v>290</v>
      </c>
      <c r="N2493" s="184"/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18"/>
      <c r="L2494" s="133">
        <v>1</v>
      </c>
      <c r="M2494" s="134" t="s">
        <v>290</v>
      </c>
      <c r="N2494" s="184"/>
    </row>
    <row r="2495" spans="1:14" s="237" customFormat="1" ht="19.5" customHeight="1" x14ac:dyDescent="0.45">
      <c r="A2495" s="106">
        <v>2490</v>
      </c>
      <c r="B2495" s="117" t="s">
        <v>3222</v>
      </c>
      <c r="C2495" s="211">
        <v>22</v>
      </c>
      <c r="D2495" s="137" t="s">
        <v>582</v>
      </c>
      <c r="E2495" s="156">
        <v>64863</v>
      </c>
      <c r="F2495" s="155" t="s">
        <v>642</v>
      </c>
      <c r="G2495" s="114" t="s">
        <v>1259</v>
      </c>
      <c r="H2495" s="133">
        <v>1</v>
      </c>
      <c r="I2495" s="212"/>
      <c r="J2495" s="118"/>
      <c r="K2495" s="118"/>
      <c r="L2495" s="133">
        <v>1</v>
      </c>
      <c r="M2495" s="134" t="s">
        <v>290</v>
      </c>
      <c r="N2495" s="184"/>
    </row>
    <row r="2496" spans="1:14" s="237" customFormat="1" ht="19.5" customHeight="1" x14ac:dyDescent="0.45">
      <c r="A2496" s="106">
        <v>2491</v>
      </c>
      <c r="B2496" s="117" t="s">
        <v>3223</v>
      </c>
      <c r="C2496" s="211">
        <v>19</v>
      </c>
      <c r="D2496" s="137" t="s">
        <v>858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18"/>
      <c r="L2496" s="133">
        <v>1</v>
      </c>
      <c r="M2496" s="134" t="s">
        <v>290</v>
      </c>
      <c r="N2496" s="184"/>
    </row>
    <row r="2497" spans="1:14" s="237" customFormat="1" ht="19.5" customHeight="1" x14ac:dyDescent="0.45">
      <c r="A2497" s="106">
        <v>2492</v>
      </c>
      <c r="B2497" s="117" t="s">
        <v>3224</v>
      </c>
      <c r="C2497" s="211">
        <v>51</v>
      </c>
      <c r="D2497" s="137" t="s">
        <v>861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18"/>
      <c r="L2497" s="133">
        <v>1</v>
      </c>
      <c r="M2497" s="134" t="s">
        <v>290</v>
      </c>
      <c r="N2497" s="184"/>
    </row>
    <row r="2498" spans="1:14" s="237" customFormat="1" ht="19.5" customHeight="1" x14ac:dyDescent="0.45">
      <c r="A2498" s="106">
        <v>2493</v>
      </c>
      <c r="B2498" s="117" t="s">
        <v>3225</v>
      </c>
      <c r="C2498" s="211">
        <v>28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18"/>
      <c r="L2498" s="133">
        <v>1</v>
      </c>
      <c r="M2498" s="134" t="s">
        <v>290</v>
      </c>
      <c r="N2498" s="184"/>
    </row>
    <row r="2499" spans="1:14" s="237" customFormat="1" ht="19.5" customHeight="1" x14ac:dyDescent="0.45">
      <c r="A2499" s="106">
        <v>2494</v>
      </c>
      <c r="B2499" s="117" t="s">
        <v>3226</v>
      </c>
      <c r="C2499" s="211">
        <v>48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18"/>
      <c r="L2499" s="133">
        <v>1</v>
      </c>
      <c r="M2499" s="134" t="s">
        <v>290</v>
      </c>
      <c r="N2499" s="184"/>
    </row>
    <row r="2500" spans="1:14" s="237" customFormat="1" ht="19.5" customHeight="1" x14ac:dyDescent="0.45">
      <c r="A2500" s="106">
        <v>2495</v>
      </c>
      <c r="B2500" s="117" t="s">
        <v>3227</v>
      </c>
      <c r="C2500" s="211">
        <v>38</v>
      </c>
      <c r="D2500" s="137" t="s">
        <v>587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18"/>
      <c r="L2500" s="133">
        <v>1</v>
      </c>
      <c r="M2500" s="134" t="s">
        <v>290</v>
      </c>
      <c r="N2500" s="184"/>
    </row>
    <row r="2501" spans="1:14" s="237" customFormat="1" ht="19.5" customHeight="1" x14ac:dyDescent="0.45">
      <c r="A2501" s="106">
        <v>2496</v>
      </c>
      <c r="B2501" s="117" t="s">
        <v>3228</v>
      </c>
      <c r="C2501" s="211">
        <v>52</v>
      </c>
      <c r="D2501" s="137" t="s">
        <v>1187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 x14ac:dyDescent="0.45">
      <c r="A2502" s="106">
        <v>2497</v>
      </c>
      <c r="B2502" s="117" t="s">
        <v>3229</v>
      </c>
      <c r="C2502" s="211">
        <v>27</v>
      </c>
      <c r="D2502" s="137" t="s">
        <v>863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 x14ac:dyDescent="0.45">
      <c r="A2503" s="106">
        <v>2498</v>
      </c>
      <c r="B2503" s="117" t="s">
        <v>3230</v>
      </c>
      <c r="C2503" s="211">
        <v>30</v>
      </c>
      <c r="D2503" s="137" t="s">
        <v>861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 x14ac:dyDescent="0.45">
      <c r="A2504" s="106">
        <v>2499</v>
      </c>
      <c r="B2504" s="117" t="s">
        <v>3231</v>
      </c>
      <c r="C2504" s="211">
        <v>47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 x14ac:dyDescent="0.45">
      <c r="A2505" s="106">
        <v>2500</v>
      </c>
      <c r="B2505" s="117" t="s">
        <v>3232</v>
      </c>
      <c r="C2505" s="211">
        <v>44</v>
      </c>
      <c r="D2505" s="137" t="s">
        <v>1029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 x14ac:dyDescent="0.45">
      <c r="A2506" s="106">
        <v>2501</v>
      </c>
      <c r="B2506" s="117" t="s">
        <v>3233</v>
      </c>
      <c r="C2506" s="211">
        <v>31</v>
      </c>
      <c r="D2506" s="137" t="s">
        <v>861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 x14ac:dyDescent="0.45">
      <c r="A2507" s="106">
        <v>2502</v>
      </c>
      <c r="B2507" s="117" t="s">
        <v>3234</v>
      </c>
      <c r="C2507" s="211">
        <v>48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 x14ac:dyDescent="0.45">
      <c r="A2508" s="106">
        <v>2503</v>
      </c>
      <c r="B2508" s="117" t="s">
        <v>3235</v>
      </c>
      <c r="C2508" s="211">
        <v>47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 x14ac:dyDescent="0.45">
      <c r="A2509" s="106">
        <v>2504</v>
      </c>
      <c r="B2509" s="117" t="s">
        <v>3236</v>
      </c>
      <c r="C2509" s="211">
        <v>60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 x14ac:dyDescent="0.45">
      <c r="A2510" s="106">
        <v>2505</v>
      </c>
      <c r="B2510" s="117" t="s">
        <v>3237</v>
      </c>
      <c r="C2510" s="211">
        <v>6</v>
      </c>
      <c r="D2510" s="137" t="s">
        <v>1381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 x14ac:dyDescent="0.45">
      <c r="A2511" s="106">
        <v>2506</v>
      </c>
      <c r="B2511" s="117" t="s">
        <v>3238</v>
      </c>
      <c r="C2511" s="211">
        <v>23</v>
      </c>
      <c r="D2511" s="137" t="s">
        <v>1010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18"/>
      <c r="L2511" s="133">
        <v>1</v>
      </c>
      <c r="M2511" s="134" t="s">
        <v>290</v>
      </c>
      <c r="N2511" s="184"/>
    </row>
    <row r="2512" spans="1:14" s="237" customFormat="1" ht="19.5" customHeight="1" x14ac:dyDescent="0.45">
      <c r="A2512" s="106">
        <v>2507</v>
      </c>
      <c r="B2512" s="117" t="s">
        <v>3239</v>
      </c>
      <c r="C2512" s="211">
        <v>40</v>
      </c>
      <c r="D2512" s="137" t="s">
        <v>1041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18"/>
      <c r="L2512" s="133">
        <v>1</v>
      </c>
      <c r="M2512" s="134" t="s">
        <v>290</v>
      </c>
      <c r="N2512" s="184"/>
    </row>
    <row r="2513" spans="1:14" s="237" customFormat="1" ht="19.5" customHeight="1" x14ac:dyDescent="0.45">
      <c r="A2513" s="106">
        <v>2508</v>
      </c>
      <c r="B2513" s="117" t="s">
        <v>3240</v>
      </c>
      <c r="C2513" s="211">
        <v>35</v>
      </c>
      <c r="D2513" s="137" t="s">
        <v>1257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18"/>
      <c r="L2513" s="133">
        <v>1</v>
      </c>
      <c r="M2513" s="134" t="s">
        <v>290</v>
      </c>
      <c r="N2513" s="184"/>
    </row>
    <row r="2514" spans="1:14" s="237" customFormat="1" ht="19.5" customHeight="1" x14ac:dyDescent="0.45">
      <c r="A2514" s="106">
        <v>2509</v>
      </c>
      <c r="B2514" s="117" t="s">
        <v>3241</v>
      </c>
      <c r="C2514" s="211">
        <v>24</v>
      </c>
      <c r="D2514" s="137" t="s">
        <v>1381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18"/>
      <c r="L2514" s="133">
        <v>1</v>
      </c>
      <c r="M2514" s="134" t="s">
        <v>290</v>
      </c>
      <c r="N2514" s="184"/>
    </row>
    <row r="2515" spans="1:14" s="237" customFormat="1" ht="19.5" customHeight="1" x14ac:dyDescent="0.45">
      <c r="A2515" s="106">
        <v>2510</v>
      </c>
      <c r="B2515" s="117" t="s">
        <v>3242</v>
      </c>
      <c r="C2515" s="211">
        <v>30</v>
      </c>
      <c r="D2515" s="137" t="s">
        <v>1010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18"/>
      <c r="L2515" s="133">
        <v>1</v>
      </c>
      <c r="M2515" s="134" t="s">
        <v>290</v>
      </c>
      <c r="N2515" s="184"/>
    </row>
    <row r="2516" spans="1:14" s="237" customFormat="1" ht="19.5" customHeight="1" x14ac:dyDescent="0.45">
      <c r="A2516" s="106">
        <v>2511</v>
      </c>
      <c r="B2516" s="117" t="s">
        <v>3243</v>
      </c>
      <c r="C2516" s="211">
        <v>65</v>
      </c>
      <c r="D2516" s="137" t="s">
        <v>1085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18"/>
      <c r="L2516" s="133">
        <v>1</v>
      </c>
      <c r="M2516" s="134" t="s">
        <v>290</v>
      </c>
      <c r="N2516" s="184"/>
    </row>
    <row r="2517" spans="1:14" s="237" customFormat="1" ht="19.5" customHeight="1" x14ac:dyDescent="0.45">
      <c r="A2517" s="106">
        <v>2512</v>
      </c>
      <c r="B2517" s="117" t="s">
        <v>3244</v>
      </c>
      <c r="C2517" s="211">
        <v>54</v>
      </c>
      <c r="D2517" s="137" t="s">
        <v>1010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18"/>
      <c r="L2517" s="133">
        <v>1</v>
      </c>
      <c r="M2517" s="134" t="s">
        <v>290</v>
      </c>
      <c r="N2517" s="184"/>
    </row>
    <row r="2518" spans="1:14" s="237" customFormat="1" ht="19.5" customHeight="1" x14ac:dyDescent="0.45">
      <c r="A2518" s="106">
        <v>2513</v>
      </c>
      <c r="B2518" s="117" t="s">
        <v>3245</v>
      </c>
      <c r="C2518" s="211">
        <v>50</v>
      </c>
      <c r="D2518" s="137" t="s">
        <v>987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18"/>
      <c r="L2518" s="133">
        <v>1</v>
      </c>
      <c r="M2518" s="134" t="s">
        <v>290</v>
      </c>
      <c r="N2518" s="184"/>
    </row>
    <row r="2519" spans="1:14" s="237" customFormat="1" ht="19.5" customHeight="1" x14ac:dyDescent="0.45">
      <c r="A2519" s="106">
        <v>2514</v>
      </c>
      <c r="B2519" s="117" t="s">
        <v>3246</v>
      </c>
      <c r="C2519" s="211">
        <v>23</v>
      </c>
      <c r="D2519" s="137" t="s">
        <v>1010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18"/>
      <c r="L2519" s="133">
        <v>1</v>
      </c>
      <c r="M2519" s="134" t="s">
        <v>290</v>
      </c>
      <c r="N2519" s="184"/>
    </row>
    <row r="2520" spans="1:14" s="237" customFormat="1" ht="19.5" customHeight="1" x14ac:dyDescent="0.45">
      <c r="A2520" s="106">
        <v>2515</v>
      </c>
      <c r="B2520" s="117" t="s">
        <v>3247</v>
      </c>
      <c r="C2520" s="211">
        <v>45</v>
      </c>
      <c r="D2520" s="137" t="s">
        <v>1131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18"/>
      <c r="L2520" s="133">
        <v>1</v>
      </c>
      <c r="M2520" s="134" t="s">
        <v>290</v>
      </c>
      <c r="N2520" s="184"/>
    </row>
    <row r="2521" spans="1:14" s="237" customFormat="1" ht="19.5" customHeight="1" x14ac:dyDescent="0.45">
      <c r="A2521" s="106">
        <v>2516</v>
      </c>
      <c r="B2521" s="117" t="s">
        <v>3248</v>
      </c>
      <c r="C2521" s="211">
        <v>62</v>
      </c>
      <c r="D2521" s="137" t="s">
        <v>1010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18"/>
      <c r="L2521" s="133">
        <v>1</v>
      </c>
      <c r="M2521" s="134" t="s">
        <v>290</v>
      </c>
      <c r="N2521" s="184"/>
    </row>
    <row r="2522" spans="1:14" s="237" customFormat="1" ht="19.5" customHeight="1" x14ac:dyDescent="0.45">
      <c r="A2522" s="106">
        <v>2517</v>
      </c>
      <c r="B2522" s="117" t="s">
        <v>3249</v>
      </c>
      <c r="C2522" s="211">
        <v>34</v>
      </c>
      <c r="D2522" s="137" t="s">
        <v>1041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18"/>
      <c r="L2522" s="133">
        <v>1</v>
      </c>
      <c r="M2522" s="134" t="s">
        <v>290</v>
      </c>
      <c r="N2522" s="184"/>
    </row>
    <row r="2523" spans="1:14" s="237" customFormat="1" ht="19.5" customHeight="1" x14ac:dyDescent="0.45">
      <c r="A2523" s="106">
        <v>2518</v>
      </c>
      <c r="B2523" s="117" t="s">
        <v>3250</v>
      </c>
      <c r="C2523" s="211">
        <v>21</v>
      </c>
      <c r="D2523" s="137" t="s">
        <v>1042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18"/>
      <c r="L2523" s="133">
        <v>1</v>
      </c>
      <c r="M2523" s="134" t="s">
        <v>290</v>
      </c>
      <c r="N2523" s="184"/>
    </row>
    <row r="2524" spans="1:14" s="245" customFormat="1" ht="19.5" customHeight="1" x14ac:dyDescent="0.45">
      <c r="A2524" s="106">
        <v>2519</v>
      </c>
      <c r="B2524" s="238" t="s">
        <v>3251</v>
      </c>
      <c r="C2524" s="239">
        <v>81</v>
      </c>
      <c r="D2524" s="240" t="s">
        <v>2222</v>
      </c>
      <c r="E2524" s="206">
        <v>64863</v>
      </c>
      <c r="F2524" s="232" t="s">
        <v>642</v>
      </c>
      <c r="G2524" s="225" t="s">
        <v>1259</v>
      </c>
      <c r="H2524" s="226">
        <v>1</v>
      </c>
      <c r="I2524" s="241"/>
      <c r="J2524" s="244">
        <v>1</v>
      </c>
      <c r="K2524" s="244"/>
      <c r="L2524" s="226"/>
      <c r="M2524" s="228" t="s">
        <v>290</v>
      </c>
      <c r="N2524" s="206">
        <v>64866</v>
      </c>
    </row>
    <row r="2525" spans="1:14" s="237" customFormat="1" ht="19.5" customHeight="1" x14ac:dyDescent="0.45">
      <c r="A2525" s="106">
        <v>2520</v>
      </c>
      <c r="B2525" s="117" t="s">
        <v>3260</v>
      </c>
      <c r="C2525" s="211">
        <v>30</v>
      </c>
      <c r="D2525" s="137" t="s">
        <v>987</v>
      </c>
      <c r="E2525" s="156">
        <v>64863</v>
      </c>
      <c r="F2525" s="155" t="s">
        <v>642</v>
      </c>
      <c r="G2525" s="114" t="s">
        <v>1259</v>
      </c>
      <c r="H2525" s="133">
        <v>1</v>
      </c>
      <c r="I2525" s="212"/>
      <c r="J2525" s="118"/>
      <c r="K2525" s="118"/>
      <c r="L2525" s="133">
        <v>1</v>
      </c>
      <c r="M2525" s="134" t="s">
        <v>290</v>
      </c>
      <c r="N2525" s="184"/>
    </row>
    <row r="2526" spans="1:14" s="237" customFormat="1" ht="19.5" customHeight="1" x14ac:dyDescent="0.45">
      <c r="A2526" s="106">
        <v>2521</v>
      </c>
      <c r="B2526" s="117" t="s">
        <v>3252</v>
      </c>
      <c r="C2526" s="211">
        <v>25</v>
      </c>
      <c r="D2526" s="137" t="s">
        <v>3253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170" customFormat="1" ht="19.5" customHeight="1" x14ac:dyDescent="0.45">
      <c r="A2527" s="106">
        <v>2522</v>
      </c>
      <c r="B2527" s="111" t="s">
        <v>3254</v>
      </c>
      <c r="C2527" s="146">
        <v>35</v>
      </c>
      <c r="D2527" s="135" t="s">
        <v>995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155"/>
      <c r="J2527" s="112"/>
      <c r="K2527" s="112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3255</v>
      </c>
      <c r="C2528" s="146">
        <v>74</v>
      </c>
      <c r="D2528" s="135" t="s">
        <v>1526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3256</v>
      </c>
      <c r="C2529" s="146">
        <v>31</v>
      </c>
      <c r="D2529" s="135" t="s">
        <v>3257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3258</v>
      </c>
      <c r="C2530" s="146">
        <v>52</v>
      </c>
      <c r="D2530" s="135" t="s">
        <v>2728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3259</v>
      </c>
      <c r="C2531" s="146">
        <v>32</v>
      </c>
      <c r="D2531" s="135" t="s">
        <v>287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237" customFormat="1" ht="19.5" customHeight="1" x14ac:dyDescent="0.45">
      <c r="A2532" s="106">
        <v>2527</v>
      </c>
      <c r="B2532" s="117" t="s">
        <v>2997</v>
      </c>
      <c r="C2532" s="211">
        <v>45</v>
      </c>
      <c r="D2532" s="137" t="s">
        <v>1511</v>
      </c>
      <c r="E2532" s="156">
        <v>64865</v>
      </c>
      <c r="F2532" s="155" t="s">
        <v>642</v>
      </c>
      <c r="G2532" s="114" t="s">
        <v>1259</v>
      </c>
      <c r="H2532" s="133">
        <v>1</v>
      </c>
      <c r="I2532" s="212"/>
      <c r="J2532" s="118"/>
      <c r="K2532" s="118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3264</v>
      </c>
      <c r="C2533" s="211">
        <v>50</v>
      </c>
      <c r="D2533" s="137" t="s">
        <v>1029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901</v>
      </c>
      <c r="C2534" s="211">
        <v>62</v>
      </c>
      <c r="D2534" s="137" t="s">
        <v>861</v>
      </c>
      <c r="E2534" s="156">
        <v>64865</v>
      </c>
      <c r="F2534" s="155" t="s">
        <v>642</v>
      </c>
      <c r="G2534" s="127" t="s">
        <v>2193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3266</v>
      </c>
      <c r="C2535" s="211">
        <v>24</v>
      </c>
      <c r="D2535" s="137" t="s">
        <v>861</v>
      </c>
      <c r="E2535" s="156">
        <v>64865</v>
      </c>
      <c r="F2535" s="155" t="s">
        <v>642</v>
      </c>
      <c r="G2535" s="114" t="s">
        <v>1259</v>
      </c>
      <c r="H2535" s="133">
        <v>1</v>
      </c>
      <c r="I2535" s="212"/>
      <c r="J2535" s="118"/>
      <c r="K2535" s="118"/>
      <c r="L2535" s="133">
        <v>1</v>
      </c>
      <c r="M2535" s="134" t="s">
        <v>290</v>
      </c>
      <c r="N2535" s="184"/>
    </row>
    <row r="2536" spans="1:14" s="237" customFormat="1" ht="19.5" customHeight="1" x14ac:dyDescent="0.45">
      <c r="A2536" s="106">
        <v>2531</v>
      </c>
      <c r="B2536" s="117" t="s">
        <v>3267</v>
      </c>
      <c r="C2536" s="211">
        <v>53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3268</v>
      </c>
      <c r="C2537" s="211">
        <v>30</v>
      </c>
      <c r="D2537" s="137" t="s">
        <v>1187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3269</v>
      </c>
      <c r="C2538" s="211">
        <v>37</v>
      </c>
      <c r="D2538" s="137" t="s">
        <v>582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3270</v>
      </c>
      <c r="C2539" s="211">
        <v>29</v>
      </c>
      <c r="D2539" s="137" t="s">
        <v>3271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3272</v>
      </c>
      <c r="C2540" s="211">
        <v>47</v>
      </c>
      <c r="D2540" s="137" t="s">
        <v>861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3273</v>
      </c>
      <c r="C2541" s="211">
        <v>40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3274</v>
      </c>
      <c r="C2542" s="211">
        <v>30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170" customFormat="1" ht="19.5" customHeight="1" x14ac:dyDescent="0.45">
      <c r="A2543" s="106">
        <v>2538</v>
      </c>
      <c r="B2543" s="111" t="s">
        <v>3275</v>
      </c>
      <c r="C2543" s="146">
        <v>33</v>
      </c>
      <c r="D2543" s="135" t="s">
        <v>987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155"/>
      <c r="J2543" s="112"/>
      <c r="K2543" s="112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3276</v>
      </c>
      <c r="C2544" s="146">
        <v>39</v>
      </c>
      <c r="D2544" s="135" t="s">
        <v>1010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3277</v>
      </c>
      <c r="C2545" s="146">
        <v>49</v>
      </c>
      <c r="D2545" s="135" t="s">
        <v>1085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3278</v>
      </c>
      <c r="C2546" s="146">
        <v>31</v>
      </c>
      <c r="D2546" s="135" t="s">
        <v>1337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3279</v>
      </c>
      <c r="C2547" s="146">
        <v>42</v>
      </c>
      <c r="D2547" s="135" t="s">
        <v>1337</v>
      </c>
      <c r="E2547" s="156">
        <v>64865</v>
      </c>
      <c r="F2547" s="155" t="s">
        <v>642</v>
      </c>
      <c r="G2547" s="114" t="s">
        <v>1259</v>
      </c>
      <c r="H2547" s="133">
        <v>1</v>
      </c>
      <c r="I2547" s="155"/>
      <c r="J2547" s="112"/>
      <c r="K2547" s="112"/>
      <c r="L2547" s="133">
        <v>1</v>
      </c>
      <c r="M2547" s="134" t="s">
        <v>290</v>
      </c>
      <c r="N2547" s="184"/>
    </row>
    <row r="2548" spans="1:14" s="170" customFormat="1" ht="19.5" customHeight="1" x14ac:dyDescent="0.45">
      <c r="A2548" s="106">
        <v>2543</v>
      </c>
      <c r="B2548" s="111" t="s">
        <v>3283</v>
      </c>
      <c r="C2548" s="146">
        <v>45</v>
      </c>
      <c r="D2548" s="135" t="s">
        <v>1041</v>
      </c>
      <c r="E2548" s="156">
        <v>64865</v>
      </c>
      <c r="F2548" s="155" t="s">
        <v>642</v>
      </c>
      <c r="G2548" s="114" t="s">
        <v>1259</v>
      </c>
      <c r="H2548" s="133">
        <v>1</v>
      </c>
      <c r="I2548" s="155"/>
      <c r="J2548" s="112"/>
      <c r="K2548" s="112"/>
      <c r="L2548" s="133">
        <v>1</v>
      </c>
      <c r="M2548" s="134" t="s">
        <v>290</v>
      </c>
      <c r="N2548" s="184"/>
    </row>
    <row r="2549" spans="1:14" s="170" customFormat="1" ht="19.5" customHeight="1" x14ac:dyDescent="0.45">
      <c r="A2549" s="106">
        <v>2544</v>
      </c>
      <c r="B2549" s="111" t="s">
        <v>3284</v>
      </c>
      <c r="C2549" s="146">
        <v>43</v>
      </c>
      <c r="D2549" s="135" t="s">
        <v>1468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2054</v>
      </c>
      <c r="C2550" s="146">
        <v>48</v>
      </c>
      <c r="D2550" s="135" t="s">
        <v>1337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3312</v>
      </c>
      <c r="C2551" s="146">
        <v>23</v>
      </c>
      <c r="D2551" s="135" t="s">
        <v>1009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3280</v>
      </c>
      <c r="C2552" s="146">
        <v>28</v>
      </c>
      <c r="D2552" s="135" t="s">
        <v>1526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3281</v>
      </c>
      <c r="C2553" s="146">
        <v>26</v>
      </c>
      <c r="D2553" s="135" t="s">
        <v>999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3282</v>
      </c>
      <c r="C2554" s="146">
        <v>32</v>
      </c>
      <c r="D2554" s="135" t="s">
        <v>995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3265</v>
      </c>
      <c r="C2555" s="146">
        <v>26</v>
      </c>
      <c r="D2555" s="135" t="s">
        <v>1939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237" customFormat="1" ht="19.5" customHeight="1" x14ac:dyDescent="0.45">
      <c r="A2556" s="106">
        <v>2551</v>
      </c>
      <c r="B2556" s="117" t="s">
        <v>3285</v>
      </c>
      <c r="C2556" s="211">
        <v>78</v>
      </c>
      <c r="D2556" s="137" t="s">
        <v>861</v>
      </c>
      <c r="E2556" s="156">
        <v>64866</v>
      </c>
      <c r="F2556" s="212" t="s">
        <v>642</v>
      </c>
      <c r="G2556" s="127" t="s">
        <v>1259</v>
      </c>
      <c r="H2556" s="152">
        <v>1</v>
      </c>
      <c r="I2556" s="212"/>
      <c r="J2556" s="118"/>
      <c r="K2556" s="118"/>
      <c r="L2556" s="152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3286</v>
      </c>
      <c r="C2557" s="211">
        <v>54</v>
      </c>
      <c r="D2557" s="137" t="s">
        <v>1187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3287</v>
      </c>
      <c r="C2558" s="211">
        <v>58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1405</v>
      </c>
      <c r="C2559" s="211">
        <v>43</v>
      </c>
      <c r="D2559" s="137" t="s">
        <v>1029</v>
      </c>
      <c r="E2559" s="156">
        <v>64866</v>
      </c>
      <c r="F2559" s="212" t="s">
        <v>642</v>
      </c>
      <c r="G2559" s="127" t="s">
        <v>2193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3288</v>
      </c>
      <c r="C2560" s="211">
        <v>30</v>
      </c>
      <c r="D2560" s="137" t="s">
        <v>861</v>
      </c>
      <c r="E2560" s="156">
        <v>64866</v>
      </c>
      <c r="F2560" s="212" t="s">
        <v>642</v>
      </c>
      <c r="G2560" s="127" t="s">
        <v>1259</v>
      </c>
      <c r="H2560" s="152">
        <v>1</v>
      </c>
      <c r="I2560" s="212"/>
      <c r="J2560" s="118"/>
      <c r="K2560" s="118"/>
      <c r="L2560" s="152">
        <v>1</v>
      </c>
      <c r="M2560" s="134" t="s">
        <v>290</v>
      </c>
      <c r="N2560" s="184"/>
    </row>
    <row r="2561" spans="1:14" s="237" customFormat="1" ht="19.5" customHeight="1" x14ac:dyDescent="0.45">
      <c r="A2561" s="106">
        <v>2556</v>
      </c>
      <c r="B2561" s="117" t="s">
        <v>3289</v>
      </c>
      <c r="C2561" s="211">
        <v>39</v>
      </c>
      <c r="D2561" s="137" t="s">
        <v>1187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3290</v>
      </c>
      <c r="C2562" s="211">
        <v>52</v>
      </c>
      <c r="D2562" s="137" t="s">
        <v>861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3291</v>
      </c>
      <c r="C2563" s="211">
        <v>70</v>
      </c>
      <c r="D2563" s="137" t="s">
        <v>2197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3292</v>
      </c>
      <c r="C2564" s="211">
        <v>48</v>
      </c>
      <c r="D2564" s="137" t="s">
        <v>1761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3293</v>
      </c>
      <c r="C2565" s="211">
        <v>70</v>
      </c>
      <c r="D2565" s="137" t="s">
        <v>863</v>
      </c>
      <c r="E2565" s="156">
        <v>64866</v>
      </c>
      <c r="F2565" s="212" t="s">
        <v>642</v>
      </c>
      <c r="G2565" s="127" t="s">
        <v>2193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37" customFormat="1" ht="19.5" customHeight="1" x14ac:dyDescent="0.45">
      <c r="A2566" s="106">
        <v>2561</v>
      </c>
      <c r="B2566" s="117" t="s">
        <v>3294</v>
      </c>
      <c r="C2566" s="211">
        <v>38</v>
      </c>
      <c r="D2566" s="137" t="s">
        <v>861</v>
      </c>
      <c r="E2566" s="156">
        <v>64866</v>
      </c>
      <c r="F2566" s="212" t="s">
        <v>642</v>
      </c>
      <c r="G2566" s="127" t="s">
        <v>1259</v>
      </c>
      <c r="H2566" s="152">
        <v>1</v>
      </c>
      <c r="I2566" s="212"/>
      <c r="J2566" s="118"/>
      <c r="K2566" s="118"/>
      <c r="L2566" s="152">
        <v>1</v>
      </c>
      <c r="M2566" s="134" t="s">
        <v>290</v>
      </c>
      <c r="N2566" s="184"/>
    </row>
    <row r="2567" spans="1:14" s="237" customFormat="1" ht="19.5" customHeight="1" x14ac:dyDescent="0.45">
      <c r="A2567" s="106">
        <v>2562</v>
      </c>
      <c r="B2567" s="117" t="s">
        <v>3295</v>
      </c>
      <c r="C2567" s="211">
        <v>41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3296</v>
      </c>
      <c r="C2568" s="211">
        <v>44</v>
      </c>
      <c r="D2568" s="137" t="s">
        <v>1511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3297</v>
      </c>
      <c r="C2569" s="211">
        <v>30</v>
      </c>
      <c r="D2569" s="137" t="s">
        <v>861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170" customFormat="1" ht="19.5" customHeight="1" x14ac:dyDescent="0.45">
      <c r="A2570" s="106">
        <v>2565</v>
      </c>
      <c r="B2570" s="111" t="s">
        <v>3298</v>
      </c>
      <c r="C2570" s="146">
        <v>48</v>
      </c>
      <c r="D2570" s="135" t="s">
        <v>1010</v>
      </c>
      <c r="E2570" s="156">
        <v>64866</v>
      </c>
      <c r="F2570" s="155" t="s">
        <v>642</v>
      </c>
      <c r="G2570" s="114" t="s">
        <v>1259</v>
      </c>
      <c r="H2570" s="133">
        <v>1</v>
      </c>
      <c r="I2570" s="155"/>
      <c r="J2570" s="112"/>
      <c r="K2570" s="112"/>
      <c r="L2570" s="133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3299</v>
      </c>
      <c r="C2571" s="146">
        <v>75</v>
      </c>
      <c r="D2571" s="135" t="s">
        <v>756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3300</v>
      </c>
      <c r="C2572" s="146">
        <v>37</v>
      </c>
      <c r="D2572" s="135" t="s">
        <v>995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237" customFormat="1" ht="19.5" customHeight="1" x14ac:dyDescent="0.45">
      <c r="A2573" s="106">
        <v>2568</v>
      </c>
      <c r="B2573" s="117" t="s">
        <v>3306</v>
      </c>
      <c r="C2573" s="211">
        <v>50</v>
      </c>
      <c r="D2573" s="137" t="s">
        <v>1122</v>
      </c>
      <c r="E2573" s="156">
        <v>64867</v>
      </c>
      <c r="F2573" s="212" t="s">
        <v>642</v>
      </c>
      <c r="G2573" s="127" t="s">
        <v>1259</v>
      </c>
      <c r="H2573" s="152">
        <v>1</v>
      </c>
      <c r="I2573" s="212"/>
      <c r="J2573" s="118"/>
      <c r="K2573" s="118"/>
      <c r="L2573" s="152">
        <v>1</v>
      </c>
      <c r="M2573" s="134" t="s">
        <v>290</v>
      </c>
      <c r="N2573" s="184"/>
    </row>
    <row r="2574" spans="1:14" s="170" customFormat="1" ht="19.5" customHeight="1" x14ac:dyDescent="0.45">
      <c r="A2574" s="106">
        <v>2569</v>
      </c>
      <c r="B2574" s="111" t="s">
        <v>3308</v>
      </c>
      <c r="C2574" s="146">
        <v>57</v>
      </c>
      <c r="D2574" s="135" t="s">
        <v>1085</v>
      </c>
      <c r="E2574" s="156">
        <v>64867</v>
      </c>
      <c r="F2574" s="155" t="s">
        <v>642</v>
      </c>
      <c r="G2574" s="114" t="s">
        <v>1259</v>
      </c>
      <c r="H2574" s="133">
        <v>1</v>
      </c>
      <c r="I2574" s="155"/>
      <c r="J2574" s="112"/>
      <c r="K2574" s="112"/>
      <c r="L2574" s="133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3309</v>
      </c>
      <c r="C2575" s="146">
        <v>52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3310</v>
      </c>
      <c r="C2576" s="146">
        <v>31</v>
      </c>
      <c r="D2576" s="135" t="s">
        <v>1131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3311</v>
      </c>
      <c r="C2577" s="146">
        <v>75</v>
      </c>
      <c r="D2577" s="135" t="s">
        <v>1127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3312</v>
      </c>
      <c r="C2578" s="146">
        <v>30</v>
      </c>
      <c r="D2578" s="135" t="s">
        <v>1256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3313</v>
      </c>
      <c r="C2579" s="146">
        <v>26</v>
      </c>
      <c r="D2579" s="135" t="s">
        <v>1085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3307</v>
      </c>
      <c r="C2580" s="146">
        <v>80</v>
      </c>
      <c r="D2580" s="135" t="s">
        <v>861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2794</v>
      </c>
      <c r="C2581" s="146">
        <v>47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3314</v>
      </c>
      <c r="C2582" s="146">
        <v>19</v>
      </c>
      <c r="D2582" s="135" t="s">
        <v>1723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3315</v>
      </c>
      <c r="C2583" s="146">
        <v>34</v>
      </c>
      <c r="D2583" s="135" t="s">
        <v>861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3316</v>
      </c>
      <c r="C2584" s="146">
        <v>40</v>
      </c>
      <c r="D2584" s="135" t="s">
        <v>535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3317</v>
      </c>
      <c r="C2585" s="146">
        <v>59</v>
      </c>
      <c r="D2585" s="135" t="s">
        <v>861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3318</v>
      </c>
      <c r="C2586" s="146">
        <v>64</v>
      </c>
      <c r="D2586" s="135" t="s">
        <v>1623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3319</v>
      </c>
      <c r="C2587" s="146">
        <v>76</v>
      </c>
      <c r="D2587" s="135" t="s">
        <v>3320</v>
      </c>
      <c r="E2587" s="156">
        <v>64867</v>
      </c>
      <c r="F2587" s="155" t="s">
        <v>642</v>
      </c>
      <c r="G2587" s="114" t="s">
        <v>2361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3321</v>
      </c>
      <c r="C2588" s="146">
        <v>26</v>
      </c>
      <c r="D2588" s="135" t="s">
        <v>386</v>
      </c>
      <c r="E2588" s="156">
        <v>64867</v>
      </c>
      <c r="F2588" s="155" t="s">
        <v>642</v>
      </c>
      <c r="G2588" s="114" t="s">
        <v>1259</v>
      </c>
      <c r="H2588" s="133">
        <v>1</v>
      </c>
      <c r="I2588" s="155"/>
      <c r="J2588" s="112"/>
      <c r="K2588" s="112"/>
      <c r="L2588" s="133">
        <v>1</v>
      </c>
      <c r="M2588" s="134" t="s">
        <v>290</v>
      </c>
      <c r="N2588" s="184"/>
    </row>
    <row r="2589" spans="1:14" s="170" customFormat="1" ht="19.5" customHeight="1" x14ac:dyDescent="0.45">
      <c r="A2589" s="106">
        <v>2584</v>
      </c>
      <c r="B2589" s="111" t="s">
        <v>2134</v>
      </c>
      <c r="C2589" s="146">
        <v>21</v>
      </c>
      <c r="D2589" s="135" t="s">
        <v>1029</v>
      </c>
      <c r="E2589" s="156">
        <v>64869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3322</v>
      </c>
      <c r="C2590" s="146">
        <v>54</v>
      </c>
      <c r="D2590" s="135" t="s">
        <v>861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3323</v>
      </c>
      <c r="C2591" s="146">
        <v>44</v>
      </c>
      <c r="D2591" s="135" t="s">
        <v>582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3324</v>
      </c>
      <c r="C2592" s="146">
        <v>22</v>
      </c>
      <c r="D2592" s="135" t="s">
        <v>861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3325</v>
      </c>
      <c r="C2593" s="146">
        <v>58</v>
      </c>
      <c r="D2593" s="135" t="s">
        <v>1187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3326</v>
      </c>
      <c r="C2594" s="146">
        <v>26</v>
      </c>
      <c r="D2594" s="135" t="s">
        <v>582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3327</v>
      </c>
      <c r="C2595" s="146">
        <v>53</v>
      </c>
      <c r="D2595" s="135" t="s">
        <v>1511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3328</v>
      </c>
      <c r="C2596" s="146">
        <v>72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3329</v>
      </c>
      <c r="C2597" s="146">
        <v>23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3330</v>
      </c>
      <c r="C2598" s="146">
        <v>47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3331</v>
      </c>
      <c r="C2599" s="146">
        <v>46</v>
      </c>
      <c r="D2599" s="135" t="s">
        <v>861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3332</v>
      </c>
      <c r="C2600" s="146">
        <v>37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3333</v>
      </c>
      <c r="C2601" s="146">
        <v>23</v>
      </c>
      <c r="D2601" s="135" t="s">
        <v>1113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3334</v>
      </c>
      <c r="C2602" s="146">
        <v>25</v>
      </c>
      <c r="D2602" s="135" t="s">
        <v>535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3335</v>
      </c>
      <c r="C2603" s="146">
        <v>54</v>
      </c>
      <c r="D2603" s="135" t="s">
        <v>1127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3357</v>
      </c>
      <c r="C2604" s="146">
        <v>31</v>
      </c>
      <c r="D2604" s="135" t="s">
        <v>1024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3336</v>
      </c>
      <c r="C2605" s="146">
        <v>46</v>
      </c>
      <c r="D2605" s="135" t="s">
        <v>1085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3337</v>
      </c>
      <c r="C2606" s="146">
        <v>36</v>
      </c>
      <c r="D2606" s="135" t="s">
        <v>1010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3338</v>
      </c>
      <c r="C2607" s="146">
        <v>41</v>
      </c>
      <c r="D2607" s="135" t="s">
        <v>1043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3339</v>
      </c>
      <c r="C2608" s="146">
        <v>23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1848</v>
      </c>
      <c r="C2609" s="146">
        <v>32</v>
      </c>
      <c r="D2609" s="135" t="s">
        <v>1381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3340</v>
      </c>
      <c r="C2610" s="146">
        <v>23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3341</v>
      </c>
      <c r="C2611" s="146">
        <v>32</v>
      </c>
      <c r="D2611" s="135" t="s">
        <v>1257</v>
      </c>
      <c r="E2611" s="156">
        <v>64869</v>
      </c>
      <c r="F2611" s="155" t="s">
        <v>642</v>
      </c>
      <c r="G2611" s="114" t="s">
        <v>2193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3342</v>
      </c>
      <c r="C2612" s="146">
        <v>45</v>
      </c>
      <c r="D2612" s="135" t="s">
        <v>1010</v>
      </c>
      <c r="E2612" s="156">
        <v>64869</v>
      </c>
      <c r="F2612" s="155" t="s">
        <v>642</v>
      </c>
      <c r="G2612" s="114" t="s">
        <v>1259</v>
      </c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3343</v>
      </c>
      <c r="C2613" s="146">
        <v>28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3344</v>
      </c>
      <c r="C2614" s="146">
        <v>25</v>
      </c>
      <c r="D2614" s="135" t="s">
        <v>1256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3345</v>
      </c>
      <c r="C2615" s="146">
        <v>33</v>
      </c>
      <c r="D2615" s="135" t="s">
        <v>1085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3346</v>
      </c>
      <c r="C2616" s="146">
        <v>61</v>
      </c>
      <c r="D2616" s="135" t="s">
        <v>1010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3347</v>
      </c>
      <c r="C2617" s="146">
        <v>51</v>
      </c>
      <c r="D2617" s="135" t="s">
        <v>1085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3348</v>
      </c>
      <c r="C2618" s="146">
        <v>26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3349</v>
      </c>
      <c r="C2619" s="146">
        <v>61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3350</v>
      </c>
      <c r="C2620" s="146">
        <v>29</v>
      </c>
      <c r="D2620" s="135" t="s">
        <v>995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3351</v>
      </c>
      <c r="C2621" s="146">
        <v>41</v>
      </c>
      <c r="D2621" s="135" t="s">
        <v>3352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3353</v>
      </c>
      <c r="C2622" s="146">
        <v>68</v>
      </c>
      <c r="D2622" s="135" t="s">
        <v>3352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3354</v>
      </c>
      <c r="C2623" s="146">
        <v>27</v>
      </c>
      <c r="D2623" s="135" t="s">
        <v>677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3358</v>
      </c>
      <c r="C2624" s="146">
        <v>43</v>
      </c>
      <c r="D2624" s="135" t="s">
        <v>861</v>
      </c>
      <c r="E2624" s="156">
        <v>64870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3359</v>
      </c>
      <c r="C2625" s="146">
        <v>41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3360</v>
      </c>
      <c r="C2626" s="146">
        <v>80</v>
      </c>
      <c r="D2626" s="135" t="s">
        <v>861</v>
      </c>
      <c r="E2626" s="156">
        <v>64870</v>
      </c>
      <c r="F2626" s="155" t="s">
        <v>642</v>
      </c>
      <c r="G2626" s="114" t="s">
        <v>1259</v>
      </c>
      <c r="H2626" s="133">
        <v>1</v>
      </c>
      <c r="I2626" s="155"/>
      <c r="J2626" s="112"/>
      <c r="K2626" s="112"/>
      <c r="L2626" s="133">
        <v>1</v>
      </c>
      <c r="M2626" s="134" t="s">
        <v>290</v>
      </c>
      <c r="N2626" s="184"/>
    </row>
    <row r="2627" spans="1:14" s="170" customFormat="1" ht="19.5" customHeight="1" x14ac:dyDescent="0.45">
      <c r="A2627" s="106">
        <v>2622</v>
      </c>
      <c r="B2627" s="111" t="s">
        <v>3361</v>
      </c>
      <c r="C2627" s="146">
        <v>62</v>
      </c>
      <c r="D2627" s="135" t="s">
        <v>1255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3362</v>
      </c>
      <c r="C2628" s="146">
        <v>28</v>
      </c>
      <c r="D2628" s="135" t="s">
        <v>863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3363</v>
      </c>
      <c r="C2629" s="146">
        <v>55</v>
      </c>
      <c r="D2629" s="135" t="s">
        <v>587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3364</v>
      </c>
      <c r="C2630" s="146">
        <v>52</v>
      </c>
      <c r="D2630" s="135" t="s">
        <v>861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3365</v>
      </c>
      <c r="C2631" s="146">
        <v>30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3366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2193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3367</v>
      </c>
      <c r="C2633" s="146">
        <v>28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12"/>
      <c r="L2633" s="133">
        <v>1</v>
      </c>
      <c r="M2633" s="134" t="s">
        <v>290</v>
      </c>
      <c r="N2633" s="184"/>
    </row>
    <row r="2634" spans="1:14" s="170" customFormat="1" ht="19.5" customHeight="1" x14ac:dyDescent="0.45">
      <c r="A2634" s="106">
        <v>2629</v>
      </c>
      <c r="B2634" s="111" t="s">
        <v>3368</v>
      </c>
      <c r="C2634" s="146">
        <v>50</v>
      </c>
      <c r="D2634" s="135" t="s">
        <v>1262</v>
      </c>
      <c r="E2634" s="156">
        <v>64870</v>
      </c>
      <c r="F2634" s="155" t="s">
        <v>642</v>
      </c>
      <c r="G2634" s="114" t="s">
        <v>1259</v>
      </c>
      <c r="H2634" s="133">
        <v>1</v>
      </c>
      <c r="I2634" s="155"/>
      <c r="J2634" s="112"/>
      <c r="K2634" s="112"/>
      <c r="L2634" s="133">
        <v>1</v>
      </c>
      <c r="M2634" s="134" t="s">
        <v>290</v>
      </c>
      <c r="N2634" s="184"/>
    </row>
    <row r="2635" spans="1:14" s="170" customFormat="1" ht="19.5" customHeight="1" x14ac:dyDescent="0.45">
      <c r="A2635" s="106">
        <v>2630</v>
      </c>
      <c r="B2635" s="111" t="s">
        <v>3369</v>
      </c>
      <c r="C2635" s="146">
        <v>27</v>
      </c>
      <c r="D2635" s="135" t="s">
        <v>1009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3370</v>
      </c>
      <c r="C2636" s="146">
        <v>23</v>
      </c>
      <c r="D2636" s="135" t="s">
        <v>2947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3371</v>
      </c>
      <c r="C2637" s="146">
        <v>38</v>
      </c>
      <c r="D2637" s="135" t="s">
        <v>3372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3373</v>
      </c>
      <c r="C2638" s="146">
        <v>28</v>
      </c>
      <c r="D2638" s="135" t="s">
        <v>3372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3374</v>
      </c>
      <c r="C2639" s="146">
        <v>29</v>
      </c>
      <c r="D2639" s="135" t="s">
        <v>3375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3376</v>
      </c>
      <c r="C2640" s="146">
        <v>25</v>
      </c>
      <c r="D2640" s="135" t="s">
        <v>3377</v>
      </c>
      <c r="E2640" s="156">
        <v>64870</v>
      </c>
      <c r="F2640" s="155" t="s">
        <v>642</v>
      </c>
      <c r="G2640" s="114" t="s">
        <v>1259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3378</v>
      </c>
      <c r="C2641" s="146">
        <v>27</v>
      </c>
      <c r="D2641" s="135" t="s">
        <v>3379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3380</v>
      </c>
      <c r="C2642" s="146">
        <v>33</v>
      </c>
      <c r="D2642" s="135" t="s">
        <v>2947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3381</v>
      </c>
      <c r="C2643" s="146">
        <v>23</v>
      </c>
      <c r="D2643" s="135" t="s">
        <v>3372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3382</v>
      </c>
      <c r="C2644" s="146">
        <v>18</v>
      </c>
      <c r="D2644" s="135" t="s">
        <v>3377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3383</v>
      </c>
      <c r="C2645" s="146">
        <v>29</v>
      </c>
      <c r="D2645" s="135" t="s">
        <v>3379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3165</v>
      </c>
      <c r="C2646" s="146">
        <v>25</v>
      </c>
      <c r="D2646" s="135" t="s">
        <v>3384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3385</v>
      </c>
      <c r="C2647" s="146">
        <v>39</v>
      </c>
      <c r="D2647" s="135" t="s">
        <v>3377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3386</v>
      </c>
      <c r="C2648" s="146">
        <v>72</v>
      </c>
      <c r="D2648" s="135" t="s">
        <v>3377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3387</v>
      </c>
      <c r="C2649" s="146">
        <v>31</v>
      </c>
      <c r="D2649" s="135" t="s">
        <v>2947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3388</v>
      </c>
      <c r="C2650" s="146">
        <v>46</v>
      </c>
      <c r="D2650" s="135" t="s">
        <v>995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3389</v>
      </c>
      <c r="C2651" s="146">
        <v>25</v>
      </c>
      <c r="D2651" s="135" t="s">
        <v>3202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3390</v>
      </c>
      <c r="C2652" s="146">
        <v>39</v>
      </c>
      <c r="D2652" s="135" t="s">
        <v>3391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3392</v>
      </c>
      <c r="C2653" s="146">
        <v>32</v>
      </c>
      <c r="D2653" s="135" t="s">
        <v>3391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3211</v>
      </c>
      <c r="C2654" s="146">
        <v>34</v>
      </c>
      <c r="D2654" s="135" t="s">
        <v>756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3393</v>
      </c>
      <c r="C2655" s="146">
        <v>25</v>
      </c>
      <c r="D2655" s="135" t="s">
        <v>1016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3394</v>
      </c>
      <c r="C2656" s="146">
        <v>19</v>
      </c>
      <c r="D2656" s="135" t="s">
        <v>340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3395</v>
      </c>
      <c r="C2657" s="146">
        <v>28</v>
      </c>
      <c r="D2657" s="135" t="s">
        <v>995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3396</v>
      </c>
      <c r="C2658" s="146">
        <v>25</v>
      </c>
      <c r="D2658" s="135" t="s">
        <v>1594</v>
      </c>
      <c r="E2658" s="156">
        <v>64871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3397</v>
      </c>
      <c r="C2659" s="146">
        <v>42</v>
      </c>
      <c r="D2659" s="135" t="s">
        <v>856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3398</v>
      </c>
      <c r="C2660" s="146">
        <v>48</v>
      </c>
      <c r="D2660" s="135" t="s">
        <v>535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3399</v>
      </c>
      <c r="C2661" s="146">
        <v>25</v>
      </c>
      <c r="D2661" s="135" t="s">
        <v>1029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3400</v>
      </c>
      <c r="C2662" s="146">
        <v>33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3401</v>
      </c>
      <c r="C2663" s="146">
        <v>66</v>
      </c>
      <c r="D2663" s="135" t="s">
        <v>861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3402</v>
      </c>
      <c r="C2664" s="146">
        <v>65</v>
      </c>
      <c r="D2664" s="135" t="s">
        <v>1113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3403</v>
      </c>
      <c r="C2665" s="146">
        <v>53</v>
      </c>
      <c r="D2665" s="135" t="s">
        <v>861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3404</v>
      </c>
      <c r="C2666" s="146">
        <v>25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3405</v>
      </c>
      <c r="C2667" s="146">
        <v>22</v>
      </c>
      <c r="D2667" s="135" t="s">
        <v>1187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2202</v>
      </c>
      <c r="C2668" s="146">
        <v>74</v>
      </c>
      <c r="D2668" s="135" t="s">
        <v>863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3406</v>
      </c>
      <c r="C2669" s="146">
        <v>34</v>
      </c>
      <c r="D2669" s="135" t="s">
        <v>1511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3407</v>
      </c>
      <c r="C2670" s="146">
        <v>25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3408</v>
      </c>
      <c r="C2671" s="146">
        <v>41</v>
      </c>
      <c r="D2671" s="135" t="s">
        <v>1122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3409</v>
      </c>
      <c r="C2672" s="146">
        <v>49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3410</v>
      </c>
      <c r="C2673" s="146">
        <v>54</v>
      </c>
      <c r="D2673" s="135" t="s">
        <v>995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3411</v>
      </c>
      <c r="C2674" s="146">
        <v>42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3412</v>
      </c>
      <c r="C2675" s="146">
        <v>32</v>
      </c>
      <c r="D2675" s="135" t="s">
        <v>1046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3413</v>
      </c>
      <c r="C2676" s="146">
        <v>22</v>
      </c>
      <c r="D2676" s="135" t="s">
        <v>335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3414</v>
      </c>
      <c r="C2677" s="146">
        <v>19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3419</v>
      </c>
      <c r="C2678" s="146">
        <v>56</v>
      </c>
      <c r="D2678" s="135" t="s">
        <v>3420</v>
      </c>
      <c r="E2678" s="156">
        <v>64872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3422</v>
      </c>
      <c r="C2679" s="146">
        <v>22</v>
      </c>
      <c r="D2679" s="135" t="s">
        <v>3421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3424</v>
      </c>
      <c r="C2680" s="146">
        <v>24</v>
      </c>
      <c r="D2680" s="135" t="s">
        <v>3421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3423</v>
      </c>
      <c r="C2681" s="146">
        <v>51</v>
      </c>
      <c r="D2681" s="135" t="s">
        <v>3421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2771</v>
      </c>
      <c r="C2682" s="146">
        <v>30</v>
      </c>
      <c r="D2682" s="135" t="s">
        <v>3425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3426</v>
      </c>
      <c r="C2683" s="146">
        <v>65</v>
      </c>
      <c r="D2683" s="135" t="s">
        <v>3425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3427</v>
      </c>
      <c r="C2684" s="146">
        <v>60</v>
      </c>
      <c r="D2684" s="135" t="s">
        <v>3425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3428</v>
      </c>
      <c r="C2685" s="146">
        <v>46</v>
      </c>
      <c r="D2685" s="135" t="s">
        <v>3421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3429</v>
      </c>
      <c r="C2686" s="146">
        <v>53</v>
      </c>
      <c r="D2686" s="135" t="s">
        <v>3421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3430</v>
      </c>
      <c r="C2687" s="146">
        <v>26</v>
      </c>
      <c r="D2687" s="135" t="s">
        <v>3420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3431</v>
      </c>
      <c r="C2688" s="146">
        <v>42</v>
      </c>
      <c r="D2688" s="135" t="s">
        <v>3432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3433</v>
      </c>
      <c r="C2689" s="146">
        <v>28</v>
      </c>
      <c r="D2689" s="135" t="s">
        <v>3421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3434</v>
      </c>
      <c r="C2690" s="146">
        <v>30</v>
      </c>
      <c r="D2690" s="135" t="s">
        <v>3435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3436</v>
      </c>
      <c r="C2691" s="146">
        <v>58</v>
      </c>
      <c r="D2691" s="135" t="s">
        <v>3421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3437</v>
      </c>
      <c r="C2692" s="146">
        <v>48</v>
      </c>
      <c r="D2692" s="135" t="s">
        <v>3421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3438</v>
      </c>
      <c r="C2693" s="146">
        <v>52</v>
      </c>
      <c r="D2693" s="135" t="s">
        <v>3421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3439</v>
      </c>
      <c r="C2694" s="146">
        <v>78</v>
      </c>
      <c r="D2694" s="135" t="s">
        <v>3432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3440</v>
      </c>
      <c r="C2695" s="146">
        <v>27</v>
      </c>
      <c r="D2695" s="135" t="s">
        <v>1381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3441</v>
      </c>
      <c r="C2696" s="146">
        <v>47</v>
      </c>
      <c r="D2696" s="135" t="s">
        <v>1043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3442</v>
      </c>
      <c r="C2697" s="146">
        <v>41</v>
      </c>
      <c r="D2697" s="135" t="s">
        <v>1009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3443</v>
      </c>
      <c r="C2698" s="146">
        <v>47</v>
      </c>
      <c r="D2698" s="135" t="s">
        <v>1085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3444</v>
      </c>
      <c r="C2699" s="146">
        <v>63</v>
      </c>
      <c r="D2699" s="135" t="s">
        <v>1009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3445</v>
      </c>
      <c r="C2700" s="146">
        <v>30</v>
      </c>
      <c r="D2700" s="135" t="s">
        <v>1010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3446</v>
      </c>
      <c r="C2701" s="146">
        <v>60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170" customFormat="1" ht="19.5" customHeight="1" x14ac:dyDescent="0.45">
      <c r="A2702" s="106">
        <v>2697</v>
      </c>
      <c r="B2702" s="111" t="s">
        <v>3447</v>
      </c>
      <c r="C2702" s="146">
        <v>27</v>
      </c>
      <c r="D2702" s="135" t="s">
        <v>1127</v>
      </c>
      <c r="E2702" s="156">
        <v>64872</v>
      </c>
      <c r="F2702" s="155" t="s">
        <v>642</v>
      </c>
      <c r="G2702" s="114" t="s">
        <v>1259</v>
      </c>
      <c r="H2702" s="133">
        <v>1</v>
      </c>
      <c r="I2702" s="155"/>
      <c r="J2702" s="112"/>
      <c r="K2702" s="112"/>
      <c r="L2702" s="133">
        <v>1</v>
      </c>
      <c r="M2702" s="134" t="s">
        <v>290</v>
      </c>
      <c r="N2702" s="184"/>
    </row>
    <row r="2703" spans="1:14" s="170" customFormat="1" ht="19.5" customHeight="1" x14ac:dyDescent="0.45">
      <c r="A2703" s="106">
        <v>2698</v>
      </c>
      <c r="B2703" s="111" t="s">
        <v>3448</v>
      </c>
      <c r="C2703" s="146">
        <v>32</v>
      </c>
      <c r="D2703" s="135" t="s">
        <v>995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3449</v>
      </c>
      <c r="C2704" s="146">
        <v>42</v>
      </c>
      <c r="D2704" s="135" t="s">
        <v>2966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3450</v>
      </c>
      <c r="C2705" s="146">
        <v>51</v>
      </c>
      <c r="D2705" s="135" t="s">
        <v>1562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3451</v>
      </c>
      <c r="C2706" s="146">
        <v>27</v>
      </c>
      <c r="D2706" s="135" t="s">
        <v>3391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3452</v>
      </c>
      <c r="C2707" s="146">
        <v>67</v>
      </c>
      <c r="D2707" s="135" t="s">
        <v>1629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3">
      <c r="A2708" s="106"/>
      <c r="B2708" s="444"/>
      <c r="C2708" s="445"/>
      <c r="D2708" s="445"/>
      <c r="E2708" s="445"/>
      <c r="F2708" s="445"/>
      <c r="G2708" s="446"/>
      <c r="H2708" s="147">
        <f>SUBTOTAL(109,H6:H2707)</f>
        <v>2702</v>
      </c>
      <c r="I2708" s="147">
        <f>SUBTOTAL(109,I6:I2707)</f>
        <v>0</v>
      </c>
      <c r="J2708" s="147">
        <f>SUBTOTAL(109,J6:J2707)</f>
        <v>12</v>
      </c>
      <c r="K2708" s="147">
        <f>SUBTOTAL(109,K6:K2707)</f>
        <v>2313</v>
      </c>
      <c r="L2708" s="147">
        <f>SUBTOTAL(109,L6:L2707)</f>
        <v>377</v>
      </c>
      <c r="M2708" s="147"/>
      <c r="N2708" s="130"/>
    </row>
  </sheetData>
  <mergeCells count="18">
    <mergeCell ref="B2708:G2708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H14" sqref="H14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7" t="s">
        <v>1690</v>
      </c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Z1"/>
    </row>
    <row r="2" spans="1:28" ht="23.25" customHeight="1" x14ac:dyDescent="0.35">
      <c r="A2" s="178"/>
      <c r="B2" s="468" t="s">
        <v>1176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185"/>
    </row>
    <row r="3" spans="1:28" ht="23.25" customHeight="1" x14ac:dyDescent="0.35">
      <c r="A3" s="177"/>
      <c r="B3" s="469" t="s">
        <v>3417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185"/>
    </row>
    <row r="4" spans="1:28" s="183" customFormat="1" ht="48" customHeight="1" x14ac:dyDescent="0.35">
      <c r="A4" s="470" t="s">
        <v>1155</v>
      </c>
      <c r="B4" s="457" t="s">
        <v>1156</v>
      </c>
      <c r="C4" s="474" t="s">
        <v>1691</v>
      </c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6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1"/>
      <c r="B5" s="473"/>
      <c r="C5" s="477" t="s">
        <v>1157</v>
      </c>
      <c r="D5" s="477"/>
      <c r="E5" s="459" t="s">
        <v>1158</v>
      </c>
      <c r="F5" s="459"/>
      <c r="G5" s="459" t="s">
        <v>1159</v>
      </c>
      <c r="H5" s="459"/>
      <c r="I5" s="459" t="s">
        <v>1160</v>
      </c>
      <c r="J5" s="459"/>
      <c r="K5" s="459" t="s">
        <v>1161</v>
      </c>
      <c r="L5" s="459"/>
      <c r="M5" s="459" t="s">
        <v>1162</v>
      </c>
      <c r="N5" s="459"/>
      <c r="O5" s="459" t="s">
        <v>1163</v>
      </c>
      <c r="P5" s="459"/>
      <c r="Q5" s="459" t="s">
        <v>1164</v>
      </c>
      <c r="R5" s="459"/>
      <c r="S5" s="460" t="s">
        <v>15</v>
      </c>
      <c r="T5" s="460" t="s">
        <v>13</v>
      </c>
      <c r="U5" s="459" t="s">
        <v>1165</v>
      </c>
      <c r="V5" s="462" t="s">
        <v>1692</v>
      </c>
      <c r="W5" s="462" t="s">
        <v>1693</v>
      </c>
      <c r="X5" s="462" t="s">
        <v>1694</v>
      </c>
      <c r="Y5" s="459" t="s">
        <v>1166</v>
      </c>
      <c r="Z5" s="457" t="s">
        <v>1167</v>
      </c>
      <c r="AA5" s="457" t="s">
        <v>1695</v>
      </c>
      <c r="AB5" s="463" t="s">
        <v>1696</v>
      </c>
    </row>
    <row r="6" spans="1:28" ht="30" customHeight="1" x14ac:dyDescent="0.25">
      <c r="A6" s="472"/>
      <c r="B6" s="458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1"/>
      <c r="T6" s="461"/>
      <c r="U6" s="459"/>
      <c r="V6" s="462"/>
      <c r="W6" s="462"/>
      <c r="X6" s="462"/>
      <c r="Y6" s="459"/>
      <c r="Z6" s="458"/>
      <c r="AA6" s="458"/>
      <c r="AB6" s="464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360</v>
      </c>
      <c r="F7" s="191">
        <v>154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4</v>
      </c>
      <c r="R7" s="191"/>
      <c r="S7" s="192">
        <f>C7+E7+G7+I7+K7+M7+O7+Q7</f>
        <v>500</v>
      </c>
      <c r="T7" s="192">
        <f>D7+F7+H7+J7+L7+N7+P7+R7</f>
        <v>176</v>
      </c>
      <c r="U7" s="192">
        <f>S7+T7</f>
        <v>676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564</v>
      </c>
      <c r="F8" s="191">
        <v>307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3</v>
      </c>
      <c r="R8" s="191">
        <v>2</v>
      </c>
      <c r="S8" s="192">
        <f t="shared" ref="S8:T16" si="0">C8+E8+G8+I8+K8+M8+O8+Q8</f>
        <v>816</v>
      </c>
      <c r="T8" s="192">
        <f t="shared" si="0"/>
        <v>359</v>
      </c>
      <c r="U8" s="192">
        <f t="shared" ref="U8:U16" si="1">S8+T8</f>
        <v>1175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152</v>
      </c>
      <c r="F9" s="191">
        <v>55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202</v>
      </c>
      <c r="T9" s="192">
        <f t="shared" si="0"/>
        <v>65</v>
      </c>
      <c r="U9" s="192">
        <f t="shared" si="1"/>
        <v>267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12</v>
      </c>
      <c r="F10" s="191">
        <v>3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31</v>
      </c>
      <c r="T10" s="192">
        <f t="shared" si="0"/>
        <v>12</v>
      </c>
      <c r="U10" s="192">
        <f t="shared" si="1"/>
        <v>43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45</v>
      </c>
      <c r="F11" s="191">
        <v>10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77</v>
      </c>
      <c r="T11" s="192">
        <f t="shared" si="0"/>
        <v>20</v>
      </c>
      <c r="U11" s="192">
        <f t="shared" si="1"/>
        <v>97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21</v>
      </c>
      <c r="F12" s="191">
        <v>4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62</v>
      </c>
      <c r="T12" s="192">
        <f t="shared" si="0"/>
        <v>10</v>
      </c>
      <c r="U12" s="192">
        <f t="shared" si="1"/>
        <v>72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12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154</v>
      </c>
      <c r="T13" s="192">
        <f t="shared" si="0"/>
        <v>16</v>
      </c>
      <c r="U13" s="192">
        <f t="shared" si="1"/>
        <v>170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18</v>
      </c>
      <c r="F14" s="191">
        <v>2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26</v>
      </c>
      <c r="T14" s="192">
        <f t="shared" si="0"/>
        <v>3</v>
      </c>
      <c r="U14" s="192">
        <f t="shared" si="1"/>
        <v>29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32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74</v>
      </c>
      <c r="T15" s="192">
        <f t="shared" si="0"/>
        <v>24</v>
      </c>
      <c r="U15" s="192">
        <f t="shared" si="1"/>
        <v>98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16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67</v>
      </c>
      <c r="T16" s="192">
        <f t="shared" si="0"/>
        <v>8</v>
      </c>
      <c r="U16" s="192">
        <f t="shared" si="1"/>
        <v>75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5" t="s">
        <v>1175</v>
      </c>
      <c r="B17" s="466"/>
      <c r="C17" s="194">
        <f t="shared" ref="C17:X17" si="3">SUM(C7:C16)</f>
        <v>602</v>
      </c>
      <c r="D17" s="194">
        <f t="shared" si="3"/>
        <v>114</v>
      </c>
      <c r="E17" s="194">
        <f t="shared" si="3"/>
        <v>1232</v>
      </c>
      <c r="F17" s="194">
        <f t="shared" si="3"/>
        <v>547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9</v>
      </c>
      <c r="R17" s="194">
        <f t="shared" si="3"/>
        <v>3</v>
      </c>
      <c r="S17" s="194">
        <f t="shared" si="3"/>
        <v>2009</v>
      </c>
      <c r="T17" s="194">
        <f t="shared" si="3"/>
        <v>693</v>
      </c>
      <c r="U17" s="194">
        <f t="shared" si="3"/>
        <v>2702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6" t="s">
        <v>1700</v>
      </c>
      <c r="C19" s="456"/>
      <c r="D19" s="456"/>
      <c r="E19" s="195">
        <v>74</v>
      </c>
      <c r="Z19"/>
    </row>
    <row r="20" spans="1:28" x14ac:dyDescent="0.25">
      <c r="A20" s="195">
        <v>2</v>
      </c>
      <c r="B20" s="456" t="s">
        <v>1701</v>
      </c>
      <c r="C20" s="456"/>
      <c r="D20" s="456"/>
      <c r="E20" s="195">
        <v>14</v>
      </c>
      <c r="Z20"/>
    </row>
    <row r="21" spans="1:28" x14ac:dyDescent="0.25">
      <c r="A21" s="195">
        <v>3</v>
      </c>
      <c r="B21" s="456" t="s">
        <v>2665</v>
      </c>
      <c r="C21" s="456"/>
      <c r="D21" s="456"/>
      <c r="E21" s="195">
        <v>1</v>
      </c>
      <c r="Z21"/>
    </row>
    <row r="22" spans="1:28" x14ac:dyDescent="0.25">
      <c r="A22" s="195">
        <v>4</v>
      </c>
      <c r="B22" s="456" t="s">
        <v>1702</v>
      </c>
      <c r="C22" s="456"/>
      <c r="D22" s="456"/>
      <c r="E22" s="195">
        <v>4</v>
      </c>
      <c r="Z22"/>
    </row>
    <row r="23" spans="1:28" x14ac:dyDescent="0.25">
      <c r="A23" s="195">
        <v>5</v>
      </c>
      <c r="B23" s="456" t="s">
        <v>1703</v>
      </c>
      <c r="C23" s="456"/>
      <c r="D23" s="456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5" sqref="F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78" t="s">
        <v>2867</v>
      </c>
      <c r="C3" s="478"/>
      <c r="D3" s="478"/>
      <c r="E3" s="478"/>
      <c r="F3" s="478"/>
      <c r="H3" s="483" t="s">
        <v>2867</v>
      </c>
      <c r="I3" s="483"/>
      <c r="J3" s="483"/>
      <c r="K3" s="483"/>
      <c r="L3" s="483"/>
    </row>
    <row r="4" spans="2:12" x14ac:dyDescent="0.25">
      <c r="B4" s="479" t="s">
        <v>2868</v>
      </c>
      <c r="C4" s="479"/>
      <c r="D4" s="479"/>
      <c r="E4" s="479"/>
      <c r="F4" s="479"/>
      <c r="H4" s="230"/>
      <c r="I4" s="230"/>
      <c r="J4" s="230" t="s">
        <v>3304</v>
      </c>
      <c r="K4" s="230"/>
      <c r="L4" s="230"/>
    </row>
    <row r="5" spans="2:12" x14ac:dyDescent="0.25">
      <c r="B5" s="480" t="s">
        <v>2869</v>
      </c>
      <c r="C5" s="480"/>
      <c r="D5" s="480"/>
      <c r="E5" s="480"/>
      <c r="F5" s="480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224</v>
      </c>
      <c r="H13" s="305">
        <v>7</v>
      </c>
      <c r="I13" s="305" t="s">
        <v>2861</v>
      </c>
      <c r="J13" s="305">
        <v>6</v>
      </c>
      <c r="K13" s="305">
        <v>1</v>
      </c>
      <c r="L13" s="305">
        <f t="shared" si="0"/>
        <v>7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81" t="s">
        <v>30</v>
      </c>
      <c r="C19" s="482"/>
      <c r="D19" s="258"/>
      <c r="E19" s="258"/>
      <c r="F19" s="258">
        <f>SUM(F7:F18)</f>
        <v>2702</v>
      </c>
      <c r="H19" s="484" t="s">
        <v>30</v>
      </c>
      <c r="I19" s="485"/>
      <c r="J19" s="305">
        <f>SUM(J7:J18)</f>
        <v>24</v>
      </c>
      <c r="K19" s="305">
        <f t="shared" ref="K19:L19" si="1">SUM(K7:K18)</f>
        <v>5</v>
      </c>
      <c r="L19" s="305">
        <f t="shared" si="1"/>
        <v>29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8" workbookViewId="0">
      <selection activeCell="I30" sqref="I3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35" t="s">
        <v>893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26.25" x14ac:dyDescent="0.25">
      <c r="B2" s="436" t="s">
        <v>894</v>
      </c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</row>
    <row r="3" spans="1:16" ht="24.75" x14ac:dyDescent="0.25">
      <c r="B3" s="437" t="s">
        <v>2974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3355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3356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3418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486" t="s">
        <v>14</v>
      </c>
      <c r="B34" s="487"/>
      <c r="C34" s="487"/>
      <c r="D34" s="487"/>
      <c r="E34" s="488"/>
      <c r="F34" s="267">
        <f>SUM(F5:F33)</f>
        <v>29</v>
      </c>
      <c r="G34" s="489"/>
      <c r="H34" s="490"/>
      <c r="I34" s="490"/>
      <c r="J34" s="491"/>
    </row>
    <row r="35" spans="1:10" ht="17.25" x14ac:dyDescent="0.35">
      <c r="G35" s="274"/>
      <c r="H35" s="274"/>
    </row>
  </sheetData>
  <mergeCells count="5">
    <mergeCell ref="B1:P1"/>
    <mergeCell ref="B2:P2"/>
    <mergeCell ref="B3:P3"/>
    <mergeCell ref="A34:E34"/>
    <mergeCell ref="G34:J34"/>
  </mergeCells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Monthly Infected</vt:lpstr>
      <vt:lpstr>Death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2020-11-23T09:21:06Z</cp:lastPrinted>
  <dcterms:created xsi:type="dcterms:W3CDTF">2020-03-25T07:02:21Z</dcterms:created>
  <dcterms:modified xsi:type="dcterms:W3CDTF">2020-11-25T08:01:07Z</dcterms:modified>
</cp:coreProperties>
</file>