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Name'!$B$4:$N$3027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H239" i="28" s="1"/>
  <c r="H229" i="28"/>
  <c r="L229" i="28" s="1"/>
  <c r="L230" i="28" l="1"/>
  <c r="L239" i="28" s="1"/>
  <c r="Q237" i="28"/>
  <c r="V17" i="40" l="1"/>
  <c r="I3028" i="35" l="1"/>
  <c r="J3028" i="35"/>
  <c r="K3028" i="35"/>
  <c r="L3028" i="35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I21" i="32"/>
  <c r="J21" i="32"/>
  <c r="K21" i="32"/>
  <c r="M21" i="32"/>
  <c r="N21" i="32"/>
  <c r="O21" i="32"/>
  <c r="P21" i="32"/>
  <c r="J19" i="42" l="1"/>
  <c r="B6" i="34" l="1"/>
  <c r="D16" i="30"/>
  <c r="B8" i="34"/>
  <c r="H3028" i="35" l="1"/>
  <c r="F48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H11" i="32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<sst xmlns="http://schemas.openxmlformats.org/spreadsheetml/2006/main" count="16200" uniqueCount="3785">
  <si>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</si>
  <si>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</si>
  <si>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</si>
  <si>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</si>
  <si>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</si>
  <si>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</si>
  <si>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</si>
  <si>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</si>
  <si>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</si>
  <si>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</si>
  <si>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</si>
  <si>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</si>
  <si>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</si>
  <si>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</si>
  <si>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</si>
  <si>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</si>
  <si>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</si>
  <si>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</si>
  <si>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</si>
  <si>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</si>
  <si>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</si>
  <si>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</si>
  <si>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</si>
  <si>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</si>
  <si>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</si>
  <si>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</si>
  <si>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</si>
  <si>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</si>
  <si>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</si>
  <si>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</si>
  <si>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</si>
  <si>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</si>
  <si>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</si>
  <si>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</si>
  <si>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</si>
  <si>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</si>
  <si>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</si>
  <si>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</si>
  <si>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</si>
  <si>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</si>
  <si>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</si>
  <si>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</si>
  <si>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</si>
  <si>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</si>
  <si>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</si>
  <si>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</si>
  <si>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</si>
  <si>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</si>
  <si>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</si>
  <si>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</si>
  <si>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</si>
  <si>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</si>
  <si>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</si>
  <si>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</si>
  <si>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</si>
  <si>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</si>
  <si>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</si>
  <si>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</si>
  <si>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</si>
  <si>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</si>
  <si>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</si>
  <si>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</si>
  <si>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</si>
  <si>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</si>
  <si>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</si>
  <si>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</si>
  <si>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</si>
  <si>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</si>
  <si>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</si>
  <si>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</si>
  <si>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</si>
  <si>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</si>
  <si>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</si>
  <si>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</si>
  <si>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</si>
  <si>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</si>
  <si>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</si>
  <si>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</si>
  <si>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</si>
  <si>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</si>
  <si>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</si>
  <si>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</si>
  <si>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</si>
  <si>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</si>
  <si>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</si>
  <si>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</si>
  <si>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</si>
  <si>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</si>
  <si>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</si>
  <si>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</si>
  <si>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</si>
  <si>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</si>
  <si>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</si>
  <si>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</si>
  <si>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</si>
  <si>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</si>
  <si>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</si>
  <si>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</si>
  <si>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</si>
  <si>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</si>
  <si>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</si>
  <si>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</si>
  <si>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</si>
  <si>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</si>
  <si>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</si>
  <si>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</si>
  <si>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</si>
  <si>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</si>
  <si>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</si>
  <si>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</si>
  <si>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</si>
  <si>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</si>
  <si>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</si>
  <si>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</si>
  <si>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</si>
  <si>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</si>
  <si>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</si>
  <si>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</si>
  <si>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</si>
  <si>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</si>
  <si>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</si>
  <si>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</si>
  <si>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</si>
  <si>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</si>
  <si>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</si>
  <si>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</si>
  <si>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</si>
  <si>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</si>
  <si>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</si>
  <si>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</si>
  <si>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</si>
  <si>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</si>
  <si>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</si>
  <si>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</si>
  <si>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</si>
  <si>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</si>
  <si>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</si>
  <si>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</si>
  <si>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</si>
  <si>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</si>
  <si>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</si>
  <si>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</si>
  <si>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</si>
  <si>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</si>
  <si>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</si>
  <si>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</si>
  <si>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</si>
  <si>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</si>
  <si>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</si>
  <si>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</si>
  <si>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</si>
  <si>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</si>
  <si>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</si>
  <si>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</si>
  <si>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</si>
  <si>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</si>
  <si>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</si>
  <si>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</si>
  <si>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</si>
  <si>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</si>
  <si>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</si>
  <si>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</si>
  <si>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</si>
  <si>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</si>
  <si>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</si>
  <si>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</si>
  <si>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</si>
  <si>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</si>
  <si>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</si>
  <si>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</si>
  <si>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</si>
  <si>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</si>
  <si>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</si>
  <si>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</si>
  <si>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</si>
  <si>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</si>
  <si>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</si>
  <si>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</si>
  <si>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</si>
  <si>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</si>
  <si>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</si>
  <si>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</si>
  <si>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</si>
  <si>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</si>
  <si>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</si>
  <si>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</si>
  <si>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</si>
  <si>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</si>
  <si>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</si>
  <si>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</si>
  <si>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</si>
  <si>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</si>
  <si>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</si>
  <si>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</si>
  <si>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</si>
  <si>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</si>
  <si>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</si>
  <si>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</si>
  <si>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</si>
  <si>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</si>
  <si>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</si>
  <si>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</si>
  <si>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</si>
  <si>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</si>
  <si>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</si>
  <si>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</si>
  <si>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</si>
  <si>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</si>
  <si>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</si>
  <si>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</si>
  <si>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</si>
  <si>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</si>
  <si>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</si>
  <si>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</si>
  <si>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</si>
  <si>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</si>
  <si>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</si>
  <si>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</si>
  <si>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</si>
  <si>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</si>
  <si>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</si>
  <si>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</si>
  <si>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</si>
  <si>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</si>
  <si>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</si>
  <si>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</si>
  <si>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</si>
  <si>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</si>
  <si>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</si>
  <si>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</si>
  <si>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</si>
  <si>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</si>
  <si>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</si>
  <si>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</si>
  <si>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</si>
  <si>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</si>
  <si>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</si>
  <si>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</si>
  <si>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</si>
  <si>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</si>
  <si>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</si>
  <si>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</si>
  <si>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</si>
  <si>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</si>
  <si>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</si>
  <si>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</si>
  <si>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</si>
  <si>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</si>
  <si>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</si>
  <si>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</si>
  <si>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</si>
  <si>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</si>
  <si>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</si>
  <si>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</si>
  <si>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</si>
  <si>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</si>
  <si>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</si>
  <si>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</si>
  <si>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</si>
  <si>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</si>
  <si>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</si>
  <si>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</si>
  <si>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</si>
  <si>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</si>
  <si>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</si>
  <si>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</si>
  <si>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</si>
  <si>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</si>
  <si>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</si>
  <si>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</si>
  <si>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</si>
  <si>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</si>
  <si>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</si>
  <si>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</si>
  <si>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</si>
  <si>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</si>
  <si>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</si>
  <si>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</si>
  <si>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</si>
  <si>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</si>
  <si>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</si>
  <si>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</si>
  <si>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</si>
  <si>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</si>
  <si>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</si>
  <si>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</si>
  <si>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</si>
  <si>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</si>
  <si>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</si>
  <si>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</si>
  <si>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</si>
  <si>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</si>
  <si>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</si>
  <si>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</si>
  <si>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</si>
  <si>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</si>
  <si>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</si>
  <si>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</si>
  <si>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</si>
  <si>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</si>
  <si>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</si>
  <si>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</si>
  <si>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</si>
  <si>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</si>
  <si>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</si>
  <si>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</si>
  <si>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</si>
  <si>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</si>
  <si>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</si>
  <si>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</si>
  <si>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</si>
  <si>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</si>
  <si>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</si>
  <si>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</si>
  <si>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</si>
  <si>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</si>
  <si>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</si>
  <si>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</si>
  <si>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</si>
  <si>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</si>
  <si>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</si>
  <si>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</si>
  <si>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</si>
  <si>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</si>
  <si>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</si>
  <si>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</si>
  <si>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</si>
  <si>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</si>
  <si>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</si>
  <si>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</si>
  <si>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</si>
  <si>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</si>
  <si>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</si>
  <si>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</si>
  <si>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</si>
  <si>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</si>
  <si>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</si>
  <si>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</si>
  <si>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</si>
  <si>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</si>
  <si>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</si>
  <si>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</si>
  <si>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</si>
  <si>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</si>
  <si>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</si>
  <si>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</si>
  <si>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</si>
  <si>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</si>
  <si>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</si>
  <si>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</si>
  <si>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</si>
  <si>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</si>
  <si>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</si>
  <si>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</si>
  <si>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</si>
  <si>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</si>
  <si>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</si>
  <si>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</si>
  <si>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</si>
  <si>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</si>
  <si>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</si>
  <si>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</si>
  <si>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</si>
  <si>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</si>
  <si>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</si>
  <si>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</si>
  <si>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</si>
  <si>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</si>
  <si>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</si>
  <si>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</si>
  <si>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</si>
  <si>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</si>
  <si>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</si>
  <si>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</si>
  <si>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</si>
  <si>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</si>
  <si>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</si>
  <si>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</si>
  <si>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</si>
  <si>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</si>
  <si>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</si>
  <si>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</si>
  <si>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</si>
  <si>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</si>
  <si>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</si>
  <si>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</si>
  <si>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</si>
  <si>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</si>
  <si>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</si>
  <si>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</si>
  <si>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</si>
  <si>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</si>
  <si>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</si>
  <si>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</si>
  <si>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</si>
  <si>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</si>
  <si>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</si>
  <si>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</si>
  <si>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</si>
  <si>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</si>
  <si>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</si>
  <si>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</si>
  <si>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</si>
  <si>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</si>
  <si>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</si>
  <si>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</si>
  <si>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</si>
  <si>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</si>
  <si>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</si>
  <si>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</si>
  <si>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</si>
  <si>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</si>
  <si>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</si>
  <si>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</si>
  <si>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</si>
  <si>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</si>
  <si>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</si>
  <si>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</si>
  <si>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</si>
  <si>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</si>
  <si>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</si>
  <si>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</si>
  <si>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</si>
  <si>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</si>
  <si>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</si>
  <si>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</si>
  <si>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</si>
  <si>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</si>
  <si>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</si>
  <si>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</si>
  <si>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</si>
  <si>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</si>
  <si>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</si>
  <si>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</si>
  <si>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</si>
  <si>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</si>
  <si>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</si>
  <si>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</si>
  <si>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</si>
  <si>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</si>
  <si>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</si>
  <si>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</si>
  <si>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</si>
  <si>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</si>
  <si>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</si>
  <si>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</si>
  <si>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</si>
  <si>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</si>
  <si>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</si>
  <si>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</si>
  <si>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</si>
  <si>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</si>
  <si>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</si>
  <si>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</si>
  <si>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</si>
  <si>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</si>
  <si>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</si>
  <si>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</si>
  <si>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</si>
  <si>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</si>
  <si>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</si>
  <si>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</si>
  <si>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</si>
  <si>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</si>
  <si>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</si>
  <si>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</si>
  <si>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</si>
  <si>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</si>
  <si>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</si>
  <si>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</si>
  <si>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</si>
  <si>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</si>
  <si>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</si>
  <si>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</si>
  <si>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</si>
  <si>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</si>
  <si>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</si>
  <si>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</si>
  <si>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</si>
  <si>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</si>
  <si>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</si>
  <si>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</si>
  <si>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</si>
  <si>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</si>
  <si>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</si>
  <si>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</si>
  <si>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</si>
  <si>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</si>
  <si>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</si>
  <si>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</si>
  <si>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</si>
  <si>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</si>
  <si>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</si>
  <si>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</si>
  <si>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</si>
  <si>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</si>
  <si>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</si>
  <si>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</si>
  <si>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</si>
  <si>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</si>
  <si>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</si>
  <si>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</si>
  <si>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</si>
  <si>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</si>
  <si>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</si>
  <si>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</si>
  <si>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</si>
  <si>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</si>
  <si>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</si>
  <si>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</si>
  <si>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</si>
  <si>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</si>
  <si>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</si>
  <si>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</si>
  <si>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</si>
  <si>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</si>
  <si>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</si>
  <si>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</si>
  <si>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</si>
  <si>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</si>
  <si>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</si>
  <si>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</si>
  <si>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</si>
  <si>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</si>
  <si>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</si>
  <si>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</si>
  <si>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</si>
  <si>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</si>
  <si>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</si>
  <si>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</si>
  <si>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</si>
  <si>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</si>
  <si>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</si>
  <si>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</si>
  <si>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</si>
  <si>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</si>
  <si>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</si>
  <si>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</si>
  <si>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</si>
  <si>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</si>
  <si>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</si>
  <si>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</si>
  <si>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</si>
  <si>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</si>
  <si>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</si>
  <si>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</si>
  <si>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</si>
  <si>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</si>
  <si>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</si>
  <si>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</si>
  <si>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</si>
  <si>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</si>
  <si>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</si>
  <si>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</si>
  <si>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</si>
  <si>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</si>
  <si>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</si>
  <si>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</si>
  <si>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</si>
  <si>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</si>
  <si>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</si>
  <si>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</si>
  <si>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</si>
  <si>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</si>
  <si>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</si>
  <si>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</si>
  <si>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</si>
  <si>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</si>
  <si>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</si>
  <si>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</si>
  <si>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</si>
  <si>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</si>
  <si>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</si>
  <si>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</si>
  <si>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</si>
  <si>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</si>
  <si>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</si>
  <si>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</si>
  <si>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</si>
  <si>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</si>
  <si>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</si>
  <si>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</si>
  <si>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</si>
  <si>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</si>
  <si>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</si>
  <si>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</si>
  <si>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</si>
  <si>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</si>
  <si>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</si>
  <si>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</si>
  <si>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</si>
  <si>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</si>
  <si>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</si>
  <si>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</si>
  <si>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</si>
  <si>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</si>
  <si>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</si>
  <si>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</si>
  <si>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</si>
  <si>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</si>
  <si>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</si>
  <si>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</si>
  <si>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</si>
  <si>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</si>
  <si>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</si>
  <si>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</si>
  <si>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</si>
  <si>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</si>
  <si>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</si>
  <si>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</si>
  <si>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</si>
  <si>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</si>
  <si>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</si>
  <si>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</si>
  <si>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</si>
  <si>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</si>
  <si>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</si>
  <si>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</si>
  <si>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</si>
  <si>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</si>
  <si>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</si>
  <si>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</si>
  <si>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</si>
  <si>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</si>
  <si>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</si>
  <si>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</si>
  <si>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</si>
  <si>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</si>
  <si>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</si>
  <si>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</si>
  <si>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</si>
  <si>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</si>
  <si>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</si>
  <si>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</si>
  <si>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</si>
  <si>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</si>
  <si>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</si>
  <si>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</si>
  <si>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</si>
  <si>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</si>
  <si>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</si>
  <si>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</si>
  <si>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</si>
  <si>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</si>
  <si>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</si>
  <si>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</si>
  <si>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</si>
  <si>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</si>
  <si>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</si>
  <si>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</si>
  <si>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</si>
  <si>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</si>
  <si>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</si>
  <si>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</si>
  <si>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</si>
  <si>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</si>
  <si>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</si>
  <si>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</si>
  <si>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</si>
  <si>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</si>
  <si>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</si>
  <si>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</si>
  <si>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</si>
  <si>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</si>
  <si>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</si>
  <si>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</si>
  <si>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</si>
  <si>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</si>
  <si>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</si>
  <si>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</si>
  <si>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</si>
  <si>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</si>
  <si>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</si>
  <si>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</si>
  <si>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</si>
  <si>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</si>
  <si>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</si>
  <si>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</si>
  <si>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</si>
  <si>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</si>
  <si>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</si>
  <si>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</si>
  <si>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</si>
  <si>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</si>
  <si>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</si>
  <si>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</si>
  <si>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</si>
  <si>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</si>
  <si>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</si>
  <si>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</si>
  <si>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</si>
  <si>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</si>
  <si>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</si>
  <si>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</si>
  <si>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</si>
  <si>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</si>
  <si>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</si>
  <si>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</si>
  <si>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</si>
  <si>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</si>
  <si>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</si>
  <si>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</si>
  <si>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</si>
  <si>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</si>
  <si>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</si>
  <si>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</si>
  <si>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</si>
  <si>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</si>
  <si>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</si>
  <si>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</si>
  <si>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</si>
  <si>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</si>
  <si>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</si>
  <si>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</si>
  <si>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</si>
  <si>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</si>
  <si>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</si>
  <si>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</si>
  <si>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</si>
  <si>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</si>
  <si>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</si>
  <si>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</si>
  <si>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</si>
  <si>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</si>
  <si>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</si>
  <si>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</si>
  <si>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</si>
  <si>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</si>
  <si>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</si>
  <si>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</si>
  <si>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</si>
  <si>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</si>
  <si>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</si>
  <si>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</si>
  <si>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</si>
  <si>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</si>
  <si>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</si>
  <si>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</si>
  <si>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</si>
  <si>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</si>
  <si>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</si>
  <si>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</si>
  <si>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</si>
  <si>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</si>
  <si>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</si>
  <si>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</si>
  <si>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</si>
  <si>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</si>
  <si>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</si>
  <si>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</si>
  <si>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</si>
  <si>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</si>
  <si>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</si>
  <si>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</si>
  <si>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</si>
  <si>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</si>
  <si>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</si>
  <si>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</si>
  <si>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</si>
  <si>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</si>
  <si>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</si>
  <si>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</si>
  <si>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</si>
  <si>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</si>
  <si>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</si>
  <si>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</si>
  <si>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</si>
  <si>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</si>
  <si>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</si>
  <si>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</si>
  <si>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</si>
  <si>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</si>
  <si>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</si>
  <si>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</si>
  <si>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</si>
  <si>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</si>
  <si>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</si>
  <si>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</si>
  <si>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</si>
  <si>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</si>
  <si>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</si>
  <si>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</si>
  <si>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</si>
  <si>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</si>
  <si>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</si>
  <si>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</si>
  <si>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</si>
  <si>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</si>
  <si>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</si>
  <si>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</si>
  <si>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</si>
  <si>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</si>
  <si>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</si>
  <si>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</si>
  <si>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</si>
  <si>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</si>
  <si>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</si>
  <si>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</si>
  <si>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</si>
  <si>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</si>
  <si>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</si>
  <si>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</si>
  <si>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</si>
  <si>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</si>
  <si>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</si>
  <si>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</si>
  <si>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</si>
  <si>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</si>
  <si>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</si>
  <si>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</si>
  <si>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</si>
  <si>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</si>
  <si>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</si>
  <si>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</si>
  <si>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</si>
  <si>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</si>
  <si>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</si>
  <si>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</si>
  <si>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</si>
  <si>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</si>
  <si>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</si>
  <si>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</si>
  <si>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</si>
  <si>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</si>
  <si>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</si>
  <si>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</si>
  <si>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</si>
  <si>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</si>
  <si>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</si>
  <si>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</si>
  <si>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</si>
  <si>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</si>
  <si>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</si>
  <si>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</si>
  <si>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</si>
  <si>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</si>
  <si>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</si>
  <si>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</si>
  <si>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</si>
  <si>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</si>
  <si>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</si>
  <si>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</si>
  <si>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</si>
  <si>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</si>
  <si>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</si>
  <si>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</si>
  <si>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</si>
  <si>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</si>
  <si>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</si>
  <si>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</si>
  <si>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</si>
  <si>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</si>
  <si>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</si>
  <si>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</si>
  <si>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</si>
  <si>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</si>
  <si>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</si>
  <si>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</si>
  <si>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</si>
  <si>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</si>
  <si>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</si>
  <si>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</si>
  <si>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</si>
  <si>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</si>
  <si>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</si>
  <si>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</si>
  <si>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</si>
  <si>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</si>
  <si>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</si>
  <si>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</si>
  <si>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</si>
  <si>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</si>
  <si>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</si>
  <si>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</si>
  <si>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</si>
  <si>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</si>
  <si>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</si>
  <si>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</si>
  <si>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</si>
  <si>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</si>
  <si>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</si>
  <si>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</si>
  <si>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</si>
  <si>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</si>
  <si>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</si>
  <si>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</si>
  <si>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</si>
  <si>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</si>
  <si>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</si>
  <si>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</si>
  <si>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</si>
  <si>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</si>
  <si>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</si>
  <si>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</si>
  <si>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</si>
  <si>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</si>
  <si>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</si>
  <si>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</si>
  <si>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</si>
  <si>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</si>
  <si>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</si>
  <si>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</si>
  <si>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</si>
  <si>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</si>
  <si>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</si>
  <si>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</si>
  <si>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</si>
  <si>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</si>
  <si>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</si>
  <si>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</si>
  <si>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</si>
  <si>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</si>
  <si>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</si>
  <si>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</si>
  <si>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</si>
  <si>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</si>
  <si>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</si>
  <si>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</si>
  <si>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</si>
  <si>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</si>
  <si>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</si>
  <si>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</si>
  <si>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</si>
  <si>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</si>
  <si>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</si>
  <si>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</si>
  <si>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</si>
  <si>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</si>
  <si>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</si>
  <si>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</si>
  <si>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</si>
  <si>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</si>
  <si>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</si>
  <si>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</si>
  <si>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</si>
  <si>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</si>
  <si>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</si>
  <si>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</si>
  <si>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</si>
  <si>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</si>
  <si>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</si>
  <si>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</si>
  <si>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</si>
  <si>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</si>
  <si>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</si>
  <si>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</si>
  <si>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</si>
  <si>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</si>
  <si>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</si>
  <si>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</si>
  <si>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</si>
  <si>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</si>
  <si>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</si>
  <si>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</si>
  <si>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</si>
  <si>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</si>
  <si>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</si>
  <si>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</si>
  <si>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</si>
  <si>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</si>
  <si>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</si>
  <si>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</si>
  <si>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</si>
  <si>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</si>
  <si>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</si>
  <si>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</si>
  <si>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</si>
  <si>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</si>
  <si>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</si>
  <si>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</si>
  <si>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</si>
  <si>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</si>
  <si>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</si>
  <si>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</si>
  <si>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</si>
  <si>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</si>
  <si>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</si>
  <si>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</si>
  <si>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</si>
  <si>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</si>
  <si>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</si>
  <si>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</si>
  <si>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</si>
  <si>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</si>
  <si>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</si>
  <si>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</si>
  <si>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</si>
  <si>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</si>
  <si>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</si>
  <si>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</si>
  <si>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</si>
  <si>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</si>
  <si>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</si>
  <si>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</si>
  <si>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</si>
  <si>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</si>
  <si>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</si>
  <si>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</si>
  <si>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</si>
  <si>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</si>
  <si>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</si>
  <si>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</si>
  <si>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</si>
  <si>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</si>
  <si>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</si>
  <si>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</si>
  <si>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</si>
  <si>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</si>
  <si>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</si>
  <si>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</si>
  <si>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</si>
  <si>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</si>
  <si>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</si>
  <si>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</si>
  <si>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</si>
  <si>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</si>
  <si>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</si>
  <si>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</si>
  <si>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</si>
  <si>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</si>
  <si>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</si>
  <si>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</si>
  <si>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</si>
  <si>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</si>
  <si>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</si>
  <si>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</si>
  <si>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</si>
  <si>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</si>
  <si>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</si>
  <si>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</si>
  <si>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</si>
  <si>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</si>
  <si>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</si>
  <si>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</si>
  <si>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</si>
  <si>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</si>
  <si>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</si>
  <si>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</si>
  <si>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</si>
  <si>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</si>
  <si>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</si>
  <si>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</si>
  <si>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</si>
  <si>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</si>
  <si>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</si>
  <si>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</si>
  <si>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</si>
  <si>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</si>
  <si>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</si>
  <si>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</si>
  <si>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</si>
  <si>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</si>
  <si>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</si>
  <si>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</si>
  <si>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</si>
  <si>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</si>
  <si>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</si>
  <si>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</si>
  <si>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</si>
  <si>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</si>
  <si>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</si>
  <si>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</si>
  <si>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</si>
  <si>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</si>
  <si>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</si>
  <si>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</si>
  <si>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</si>
  <si>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</si>
  <si>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</si>
  <si>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</si>
  <si>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</si>
  <si>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</si>
  <si>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</si>
  <si>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</si>
  <si>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</si>
  <si>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</si>
  <si>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</si>
  <si>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</si>
  <si>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</si>
  <si>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</si>
  <si>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</si>
  <si>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</si>
  <si>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</si>
  <si>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</si>
  <si>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</si>
  <si>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</si>
  <si>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</si>
  <si>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</si>
  <si>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</si>
  <si>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</si>
  <si>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</si>
  <si>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</si>
  <si>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</si>
  <si>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</si>
  <si>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</si>
  <si>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</si>
  <si>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</si>
  <si>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</si>
  <si>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</si>
  <si>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</si>
  <si>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</si>
  <si>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</si>
  <si>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</si>
  <si>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</si>
  <si>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</si>
  <si>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</si>
  <si>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</si>
  <si>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</si>
  <si>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</si>
  <si>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</si>
  <si>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</si>
  <si>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</si>
  <si>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</si>
  <si>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</si>
  <si>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</si>
  <si>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</si>
  <si>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</si>
  <si>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</si>
  <si>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</si>
  <si>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</si>
  <si>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</si>
  <si>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</si>
  <si>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</si>
  <si>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</si>
  <si>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</si>
  <si>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</si>
  <si>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</si>
  <si>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</si>
  <si>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</si>
  <si>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</si>
  <si>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</si>
  <si>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</si>
  <si>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</si>
  <si>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</si>
  <si>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</si>
  <si>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</si>
  <si>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</si>
  <si>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</si>
  <si>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</si>
  <si>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</si>
  <si>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</si>
  <si>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</si>
  <si>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</si>
  <si>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</si>
  <si>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</si>
  <si>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</si>
  <si>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</si>
  <si>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</si>
  <si>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</si>
  <si>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</si>
  <si>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</si>
  <si>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</si>
  <si>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</si>
  <si>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</si>
  <si>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</si>
  <si>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</si>
  <si>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</si>
  <si>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</si>
  <si>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</si>
  <si>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</si>
  <si>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</si>
  <si>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</si>
  <si>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</si>
  <si>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</si>
  <si>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</si>
  <si>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</si>
  <si>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</si>
  <si>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</si>
  <si>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</si>
  <si>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</si>
  <si>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</si>
  <si>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</si>
  <si>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</si>
  <si>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</si>
  <si>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</si>
  <si>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</si>
  <si>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</si>
  <si>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</si>
  <si>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</si>
  <si>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</si>
  <si>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</si>
  <si>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</si>
  <si>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</si>
  <si>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</si>
  <si>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</si>
  <si>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</si>
  <si>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</si>
  <si>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</si>
  <si>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</si>
  <si>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</si>
  <si>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</si>
  <si>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</si>
  <si>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</si>
  <si>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</si>
  <si>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</si>
  <si>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</si>
  <si>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</si>
  <si>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</si>
  <si>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</si>
  <si>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</si>
  <si>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</si>
  <si>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</si>
  <si>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</si>
  <si>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</si>
  <si>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</si>
  <si>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</si>
  <si>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</si>
  <si>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</si>
  <si>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</si>
  <si>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</si>
  <si>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</si>
  <si>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</si>
  <si>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</si>
  <si>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</si>
  <si>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</si>
  <si>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</si>
  <si>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</si>
  <si>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</si>
  <si>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</si>
  <si>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</si>
  <si>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</si>
  <si>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</si>
  <si>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</si>
  <si>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</si>
  <si>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</si>
  <si>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</si>
  <si>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</si>
  <si>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</si>
  <si>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</si>
  <si>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</si>
  <si>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</si>
  <si>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</si>
  <si>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</si>
  <si>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</si>
  <si>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</si>
  <si>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</si>
  <si>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</si>
  <si>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</si>
  <si>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</si>
  <si>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</si>
  <si>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</si>
  <si>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</si>
  <si>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</si>
  <si>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</si>
  <si>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</si>
  <si>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</si>
  <si>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</si>
  <si>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</si>
  <si>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</si>
  <si>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</si>
  <si>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</si>
  <si>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</si>
  <si>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</si>
  <si>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</si>
  <si>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</si>
  <si>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</si>
  <si>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</si>
  <si>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</si>
  <si>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</si>
  <si>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</si>
  <si>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</si>
  <si>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</si>
  <si>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</si>
  <si>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</si>
  <si>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</si>
  <si>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</si>
  <si>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</si>
  <si>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</si>
  <si>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</si>
  <si>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</si>
  <si>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</si>
  <si>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</si>
  <si>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</si>
  <si>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</si>
  <si>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</si>
  <si>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</si>
  <si>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</si>
  <si>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</si>
  <si>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</si>
  <si>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</si>
  <si>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</si>
  <si>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</si>
  <si>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</si>
  <si>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</si>
  <si>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</si>
  <si>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</si>
  <si>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</si>
  <si>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</si>
  <si>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</si>
  <si>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</si>
  <si>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</si>
  <si>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</si>
  <si>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</si>
  <si>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</si>
  <si>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</si>
  <si>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</si>
  <si>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</si>
  <si>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</si>
  <si>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</si>
  <si>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</si>
  <si>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</si>
  <si>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</si>
  <si>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</si>
  <si>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</si>
  <si>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</si>
  <si>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</si>
  <si>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</si>
  <si>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</si>
  <si>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</si>
  <si>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</si>
  <si>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</si>
  <si>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</si>
  <si>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</si>
  <si>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</si>
  <si>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</si>
  <si>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</si>
  <si>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</si>
  <si>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</si>
  <si>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</si>
  <si>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</si>
  <si>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</si>
  <si>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</si>
  <si>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</si>
  <si>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</si>
  <si>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</si>
  <si>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</si>
  <si>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</si>
  <si>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</si>
  <si>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</si>
  <si>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</si>
  <si>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</si>
  <si>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</si>
  <si>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</si>
  <si>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</si>
  <si>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</si>
  <si>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</si>
  <si>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</si>
  <si>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</si>
  <si>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</si>
  <si>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</si>
  <si>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</si>
  <si>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</si>
  <si>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</si>
  <si>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</si>
  <si>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</si>
  <si>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</si>
  <si>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</si>
  <si>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</si>
  <si>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</si>
  <si>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</si>
  <si>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</si>
  <si>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</si>
  <si>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</si>
  <si>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</si>
  <si>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</si>
  <si>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</si>
  <si>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</si>
  <si>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</si>
  <si>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</si>
  <si>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</si>
  <si>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</si>
  <si>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</si>
  <si>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</si>
  <si>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</si>
  <si>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</si>
  <si>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</si>
  <si>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</si>
  <si>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</si>
  <si>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</si>
  <si>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</si>
  <si>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</si>
  <si>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</si>
  <si>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</si>
  <si>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</si>
  <si>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</si>
  <si>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</si>
  <si>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</si>
  <si>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</si>
  <si>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</si>
  <si>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</si>
  <si>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</si>
  <si>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</si>
  <si>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</si>
  <si>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</si>
  <si>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</si>
  <si>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</si>
  <si>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</si>
  <si>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</si>
  <si>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</si>
  <si>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</si>
  <si>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</si>
  <si>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</si>
  <si>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</si>
  <si>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</si>
  <si>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</si>
  <si>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</si>
  <si>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</si>
  <si>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</si>
  <si>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</si>
  <si>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</si>
  <si>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</si>
  <si>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</si>
  <si>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</si>
  <si>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</si>
  <si>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</si>
  <si>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</si>
  <si>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</si>
  <si>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</si>
  <si>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</si>
  <si>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</si>
  <si>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</si>
  <si>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</si>
  <si>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</si>
  <si>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</si>
  <si>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</si>
  <si>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</si>
  <si>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</si>
  <si>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</si>
  <si>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</si>
  <si>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</si>
  <si>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</si>
  <si>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</si>
  <si>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</si>
  <si>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</si>
  <si>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</si>
  <si>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</si>
  <si>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</si>
  <si>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</si>
  <si>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</si>
  <si>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</si>
  <si>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</si>
  <si>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</si>
  <si>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</si>
  <si>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</si>
  <si>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</si>
  <si>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</si>
  <si>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</si>
  <si>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</si>
  <si>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</si>
  <si>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</si>
  <si>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</si>
  <si>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</si>
  <si>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</si>
  <si>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</si>
  <si>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</si>
  <si>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</si>
  <si>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</si>
  <si>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</si>
  <si>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</si>
  <si>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</si>
  <si>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</si>
  <si>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</si>
  <si>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</si>
  <si>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</si>
  <si>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</si>
  <si>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</si>
  <si>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</si>
  <si>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</si>
  <si>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</si>
  <si>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</si>
  <si>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</si>
  <si>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</si>
  <si>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</si>
  <si>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</si>
  <si>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</si>
  <si>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</si>
  <si>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</si>
  <si>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</si>
  <si>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</si>
  <si>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</si>
  <si>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</si>
  <si>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</si>
  <si>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</si>
  <si>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</si>
  <si>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</si>
  <si>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</si>
  <si>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</si>
  <si>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</si>
  <si>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</si>
  <si>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</si>
  <si>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</si>
  <si>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</si>
  <si>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</si>
  <si>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</si>
  <si>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</si>
  <si>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</si>
  <si>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</si>
  <si>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</si>
  <si>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</si>
  <si>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</si>
  <si>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</si>
  <si>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</si>
  <si>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</si>
  <si>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</si>
  <si>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</si>
  <si>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</si>
  <si>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</si>
  <si>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</si>
  <si>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</si>
  <si>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</si>
  <si>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</si>
  <si>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</si>
  <si>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</si>
  <si>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</si>
  <si>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</si>
  <si>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</si>
  <si>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</si>
  <si>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</si>
  <si>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</si>
  <si>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</si>
  <si>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</si>
  <si>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</si>
  <si>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</si>
  <si>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</si>
  <si>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</si>
  <si>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</si>
  <si>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</si>
  <si>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</si>
  <si>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</si>
  <si>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</si>
  <si>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</si>
  <si>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</si>
  <si>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</si>
  <si>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</si>
  <si>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</si>
  <si>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</si>
  <si>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</si>
  <si>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</si>
  <si>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</si>
  <si>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</si>
  <si>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</si>
  <si>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</si>
  <si>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</si>
  <si>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</si>
  <si>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</si>
  <si>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</si>
  <si>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</si>
  <si>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</si>
  <si>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</si>
  <si>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</si>
  <si>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</si>
  <si>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</si>
  <si>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</si>
  <si>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</si>
  <si>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</si>
  <si>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</si>
  <si>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</si>
  <si>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</si>
  <si>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</si>
  <si>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</si>
  <si>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</si>
  <si>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</si>
  <si>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</si>
  <si>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</si>
  <si>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</si>
  <si>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</si>
  <si>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</si>
  <si>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</si>
  <si>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</si>
  <si>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</si>
  <si>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</si>
  <si>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</si>
  <si>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</si>
  <si>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</si>
  <si>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</si>
  <si>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</si>
  <si>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</si>
  <si>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</si>
  <si>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</si>
  <si>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</si>
  <si>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</si>
  <si>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</si>
  <si>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</si>
  <si>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</si>
  <si>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</si>
  <si>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</si>
  <si>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</si>
  <si>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</si>
  <si>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</si>
  <si>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</si>
  <si>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</si>
  <si>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</si>
  <si>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</si>
  <si>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</si>
  <si>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</si>
  <si>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</si>
  <si>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</si>
  <si>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</si>
  <si>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</si>
  <si>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</si>
  <si>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</si>
  <si>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</si>
  <si>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</si>
  <si>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</si>
  <si>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</si>
  <si>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</si>
  <si>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</si>
  <si>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</si>
  <si>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</si>
  <si>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</si>
  <si>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</si>
  <si>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</si>
  <si>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</si>
  <si>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</si>
  <si>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</si>
  <si>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</si>
  <si>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</si>
  <si>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</si>
  <si>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</si>
  <si>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</si>
  <si>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</si>
  <si>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</si>
  <si>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</si>
  <si>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</si>
  <si>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</si>
  <si>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</si>
  <si>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</si>
  <si>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</si>
  <si>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</si>
  <si>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</si>
  <si>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</si>
  <si>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</si>
  <si>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</si>
  <si>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</si>
  <si>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</si>
  <si>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</si>
  <si>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</si>
  <si>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</si>
  <si>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</si>
  <si>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</si>
  <si>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</si>
  <si>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</si>
  <si>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</si>
  <si>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</si>
  <si>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</si>
  <si>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</si>
  <si>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</si>
  <si>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</si>
  <si>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</si>
  <si>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</si>
  <si>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</si>
  <si>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</si>
  <si>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</si>
  <si>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</si>
  <si>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</si>
  <si>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</si>
  <si>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</si>
  <si>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</si>
  <si>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</si>
  <si>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</si>
  <si>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</si>
  <si>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</si>
  <si>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</si>
  <si>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</si>
  <si>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</si>
  <si>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</si>
  <si>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</si>
  <si>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</si>
  <si>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</si>
  <si>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</si>
  <si>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</si>
  <si>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</si>
  <si>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</si>
  <si>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</si>
  <si>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</si>
  <si>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</si>
  <si>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</si>
  <si>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</si>
  <si>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</si>
  <si>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</si>
  <si>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</si>
  <si>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</si>
  <si>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</si>
  <si>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</si>
  <si>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</si>
  <si>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</si>
  <si>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</si>
  <si>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</si>
  <si>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</si>
  <si>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</si>
  <si>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</si>
  <si>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</si>
  <si>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</si>
  <si>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</si>
  <si>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</si>
  <si>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</si>
  <si>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</si>
  <si>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</si>
  <si>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</si>
  <si>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</si>
  <si>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</si>
  <si>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</si>
  <si>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</si>
  <si>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</si>
  <si>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</si>
  <si>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</si>
  <si>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</si>
  <si>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</si>
  <si>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</si>
  <si>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</si>
  <si>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</si>
  <si>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</si>
  <si>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</si>
  <si>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</si>
  <si>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</si>
  <si>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</si>
  <si>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</si>
  <si>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</si>
  <si>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</si>
  <si>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</si>
  <si>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</si>
  <si>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</si>
  <si>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</si>
  <si>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</si>
  <si>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</si>
  <si>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</si>
  <si>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</si>
  <si>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</si>
  <si>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</si>
  <si>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</si>
  <si>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</si>
  <si>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</si>
  <si>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</si>
  <si>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</si>
  <si>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</si>
  <si>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</si>
  <si>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</si>
  <si>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</si>
  <si>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</si>
  <si>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</si>
  <si>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</si>
  <si>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</si>
  <si>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</si>
  <si>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</si>
  <si>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</si>
  <si>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</si>
  <si>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</si>
  <si>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</si>
  <si>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</si>
  <si>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</si>
  <si>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</si>
  <si>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</si>
  <si>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</si>
  <si>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</si>
  <si>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</si>
  <si>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</si>
  <si>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</si>
  <si>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</si>
  <si>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</si>
  <si>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</si>
  <si>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</si>
  <si>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</si>
  <si>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</si>
  <si>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</si>
  <si>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</si>
  <si>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</si>
  <si>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</si>
  <si>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</si>
  <si>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</si>
  <si>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</si>
  <si>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</si>
  <si>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</si>
  <si>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</si>
  <si>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</si>
  <si>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</si>
  <si>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</si>
  <si>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</si>
  <si>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</si>
  <si>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</si>
  <si>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</si>
  <si>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</si>
  <si>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</si>
  <si>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</si>
  <si>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</si>
  <si>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</si>
  <si>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</si>
  <si>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</si>
  <si>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</si>
  <si>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</si>
  <si>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</si>
  <si>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</si>
  <si>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</si>
  <si>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</si>
  <si>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</si>
  <si>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</si>
  <si>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</si>
  <si>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</si>
  <si>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</si>
  <si>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</si>
  <si>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</si>
  <si>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</si>
  <si>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</si>
  <si>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</si>
  <si>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</si>
  <si>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</si>
  <si>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</si>
  <si>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</si>
  <si>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</si>
  <si>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</si>
  <si>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</si>
  <si>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</si>
  <si>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</si>
  <si>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</si>
  <si>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</si>
  <si>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</si>
  <si>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</si>
  <si>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</si>
  <si>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</si>
  <si>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</si>
  <si>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</si>
  <si>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</si>
  <si>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</si>
  <si>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</si>
  <si>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</si>
  <si>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</si>
  <si>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</si>
  <si>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</si>
  <si>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</si>
  <si>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</si>
  <si>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</si>
  <si>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</si>
  <si>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</si>
  <si>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</si>
  <si>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</si>
  <si>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</si>
  <si>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</si>
  <si>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</si>
  <si>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</si>
  <si>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</si>
  <si>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</si>
  <si>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</si>
  <si>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</si>
  <si>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</si>
  <si>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</si>
  <si>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</si>
  <si>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</si>
  <si>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</si>
  <si>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</si>
  <si>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</si>
  <si>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</si>
  <si>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</si>
  <si>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</si>
  <si>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</si>
  <si>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</si>
  <si>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</si>
  <si>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</si>
  <si>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</si>
  <si>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</si>
  <si>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</si>
  <si>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</si>
  <si>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</si>
  <si>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</si>
  <si>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</si>
  <si>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</si>
  <si>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</si>
  <si>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</si>
  <si>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</si>
  <si>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</si>
  <si>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</si>
  <si>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</si>
  <si>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</si>
  <si>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</si>
  <si>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</si>
  <si>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</si>
  <si>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</si>
  <si>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</si>
  <si>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</si>
  <si>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</si>
  <si>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</si>
  <si>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</si>
  <si>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</si>
  <si>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</si>
  <si>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</si>
  <si>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</si>
  <si>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</si>
  <si>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</si>
  <si>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</si>
  <si>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</si>
  <si>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</si>
  <si>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</si>
  <si>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</si>
  <si>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</si>
  <si>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</si>
  <si>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</si>
  <si>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</si>
  <si>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</si>
  <si>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</si>
  <si>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</si>
  <si>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</si>
  <si>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</si>
  <si>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</si>
  <si>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</si>
  <si>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</si>
  <si>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</si>
  <si>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</si>
  <si>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</si>
  <si>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</si>
  <si>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</si>
  <si>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</si>
  <si>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</si>
  <si>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</si>
  <si>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</si>
  <si>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</si>
  <si>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</si>
  <si>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</si>
  <si>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</si>
  <si>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</si>
  <si>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</si>
  <si>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</si>
  <si>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</si>
  <si>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</si>
  <si>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</si>
  <si>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</si>
  <si>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</si>
  <si>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</si>
  <si>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</si>
  <si>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</si>
  <si>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</si>
  <si>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</si>
  <si>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</si>
  <si>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</si>
  <si>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</si>
  <si>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</si>
  <si>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</si>
  <si>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</si>
  <si>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</si>
  <si>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</si>
  <si>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</si>
  <si>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</si>
  <si>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</si>
  <si>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</si>
  <si>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</si>
  <si>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</si>
  <si>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</si>
  <si>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</si>
  <si>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</si>
  <si>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</si>
  <si>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</si>
  <si>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</si>
  <si>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</si>
  <si>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</si>
  <si>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</si>
  <si>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</si>
  <si>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</si>
  <si>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</si>
  <si>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</si>
  <si>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</si>
  <si>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</si>
  <si>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</si>
  <si>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</si>
  <si>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</si>
  <si>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</si>
  <si>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</si>
  <si>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</si>
  <si>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</si>
  <si>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</si>
  <si>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</si>
  <si>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</si>
  <si>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</si>
  <si>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</si>
  <si>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</si>
  <si>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</si>
  <si>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</si>
  <si>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</si>
  <si>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</si>
  <si>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</si>
  <si>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</si>
  <si>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</si>
  <si>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</si>
  <si>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</si>
  <si>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</si>
  <si>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</si>
  <si>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</si>
  <si>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</si>
  <si>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</si>
  <si>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</si>
  <si>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</si>
  <si>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</si>
  <si>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</si>
  <si>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</si>
  <si>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</si>
  <si>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</si>
  <si>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</si>
  <si>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</si>
  <si>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</si>
  <si>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</si>
  <si>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</si>
  <si>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</si>
  <si>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</si>
  <si>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</si>
  <si>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</si>
  <si>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</si>
  <si>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</si>
  <si>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</si>
  <si>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</si>
  <si>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</si>
  <si>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</si>
  <si>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</si>
  <si>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</si>
  <si>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</si>
  <si>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</si>
  <si>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</si>
  <si>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</si>
  <si>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</si>
  <si>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</si>
  <si>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</si>
  <si>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</si>
  <si>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</si>
  <si>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</si>
  <si>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</si>
  <si>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</si>
  <si>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</si>
  <si>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</si>
  <si>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</si>
  <si>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</si>
  <si>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</si>
  <si>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</si>
  <si>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</si>
  <si>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</si>
  <si>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</si>
  <si>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</si>
  <si>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</si>
  <si>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</si>
  <si>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</si>
  <si>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</si>
  <si>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</si>
  <si>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</si>
  <si>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</si>
  <si>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</si>
  <si>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</si>
  <si>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</si>
  <si>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</si>
  <si>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</si>
  <si>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</si>
  <si>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</si>
  <si>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</si>
  <si>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</si>
  <si>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</si>
  <si>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</si>
  <si>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</si>
  <si>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</si>
  <si>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</si>
  <si>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</si>
  <si>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</si>
  <si>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</si>
  <si>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</si>
  <si>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</si>
  <si>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</si>
  <si>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</si>
  <si>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</si>
  <si>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</si>
  <si>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</si>
  <si>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</si>
  <si>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</si>
  <si>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</si>
  <si>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</si>
  <si>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</si>
  <si>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</si>
  <si>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</si>
  <si>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</si>
  <si>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</si>
  <si>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</si>
  <si>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</si>
  <si>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</si>
  <si>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</si>
  <si>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</si>
  <si>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</si>
  <si>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</si>
  <si>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</si>
  <si>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</si>
  <si>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</si>
  <si>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</si>
  <si>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</si>
  <si>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</si>
  <si>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</si>
  <si>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</si>
  <si>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</si>
  <si>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</si>
  <si>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</si>
  <si>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</si>
  <si>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</si>
  <si>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</si>
  <si>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</si>
  <si>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</si>
  <si>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</si>
  <si>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</si>
  <si>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</si>
  <si>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</si>
  <si>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</si>
  <si>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</si>
  <si>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</si>
  <si>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</si>
  <si>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</si>
  <si>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</si>
  <si>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</si>
  <si>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</si>
  <si>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</si>
  <si>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</si>
  <si>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</si>
  <si>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</si>
  <si>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</si>
  <si>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</si>
  <si>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</si>
  <si>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</si>
  <si>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</si>
  <si>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</si>
  <si>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</si>
  <si>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</si>
  <si>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</si>
  <si>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</si>
  <si>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</si>
  <si>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</si>
  <si>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</si>
  <si>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</si>
  <si>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</si>
  <si>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</si>
  <si>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</si>
  <si>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</si>
  <si>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</si>
  <si>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</si>
  <si>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</si>
  <si>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</si>
  <si>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</si>
  <si>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</si>
  <si>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</si>
  <si>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</si>
  <si>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</si>
  <si>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</si>
  <si>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</si>
  <si>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</si>
  <si>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</si>
  <si>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</si>
  <si>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</si>
  <si>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</si>
  <si>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</si>
  <si>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</si>
  <si>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</si>
  <si>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</si>
  <si>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</si>
  <si>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</si>
  <si>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</si>
  <si>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</si>
  <si>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</si>
  <si>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</si>
  <si>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</si>
  <si>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</si>
  <si>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</si>
  <si>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</si>
  <si>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</si>
  <si>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</si>
  <si>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</si>
  <si>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</si>
  <si>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</si>
  <si>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</si>
  <si>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</si>
  <si>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</si>
  <si>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</si>
  <si>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</si>
  <si>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</si>
  <si>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</si>
  <si>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</si>
  <si>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</si>
  <si>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</si>
  <si>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</si>
  <si>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</si>
  <si>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</si>
  <si>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</si>
  <si>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</si>
  <si>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</si>
  <si>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</si>
  <si>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</si>
  <si>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</si>
  <si>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</si>
  <si>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</si>
  <si>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</si>
  <si>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</si>
  <si>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</si>
  <si>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</si>
  <si>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</si>
  <si>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</si>
  <si>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</si>
  <si>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</si>
  <si>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</si>
  <si>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</si>
  <si>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</si>
  <si>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</si>
  <si>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</si>
  <si>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</si>
  <si>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</si>
  <si>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</si>
  <si>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</si>
  <si>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</si>
  <si>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</si>
  <si>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</si>
  <si>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</si>
  <si>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</si>
  <si>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</si>
  <si>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</si>
  <si>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</si>
  <si>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</si>
  <si>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</si>
  <si>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</si>
  <si>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</si>
  <si>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</si>
  <si>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</si>
  <si>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</si>
  <si>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</si>
  <si>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</si>
  <si>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</si>
  <si>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</si>
  <si>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</si>
  <si>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</si>
  <si>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</si>
  <si>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</si>
  <si>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</si>
  <si>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</si>
  <si>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</si>
  <si>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</si>
  <si>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</si>
  <si>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</si>
  <si>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</si>
  <si>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</si>
  <si>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</si>
  <si>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</si>
  <si>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</si>
  <si>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</si>
  <si>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</si>
  <si>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</si>
  <si>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</si>
  <si>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</si>
  <si>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</si>
  <si>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</si>
  <si>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</si>
  <si>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</si>
  <si>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</si>
  <si>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</si>
  <si>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</si>
  <si>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</si>
  <si>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</si>
  <si>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</si>
  <si>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</si>
  <si>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</si>
  <si>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</si>
  <si>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</si>
  <si>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</si>
  <si>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</si>
  <si>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</si>
  <si>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</si>
  <si>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</si>
  <si>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</si>
  <si>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</si>
  <si>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</si>
  <si>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</si>
  <si>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</si>
  <si>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</si>
  <si>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</si>
  <si>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</si>
  <si>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</si>
  <si>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</si>
  <si>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</si>
  <si>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</si>
  <si>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</si>
  <si>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</si>
  <si>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</si>
  <si>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</si>
  <si>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</si>
  <si>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</si>
  <si>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</si>
  <si>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</si>
  <si>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</si>
  <si>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</si>
  <si>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</si>
  <si>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</si>
  <si>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</si>
  <si>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</si>
  <si>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</si>
  <si>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</si>
  <si>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</si>
  <si>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</si>
  <si>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</si>
  <si>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</si>
  <si>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</si>
  <si>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</si>
  <si>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</si>
  <si>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</si>
  <si>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</si>
  <si>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</si>
  <si>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</si>
  <si>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</si>
  <si>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</si>
  <si>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</si>
  <si>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</si>
  <si>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</si>
  <si>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</si>
  <si>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</si>
  <si>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</si>
  <si>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</si>
  <si>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</si>
  <si>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</si>
  <si>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</si>
  <si>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</si>
  <si>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</si>
  <si>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</si>
  <si>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</si>
  <si>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</si>
  <si>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</si>
  <si>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</si>
  <si>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</si>
  <si>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</si>
  <si>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</si>
  <si>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</si>
  <si>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</si>
  <si>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</si>
  <si>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</si>
  <si>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</si>
  <si>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</si>
  <si>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</si>
  <si>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</si>
  <si>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</si>
  <si>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</si>
  <si>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</si>
  <si>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</si>
  <si>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</si>
  <si>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</si>
  <si>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</si>
  <si>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</si>
  <si>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</si>
  <si>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</si>
  <si>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</si>
  <si>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</si>
  <si>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</si>
  <si>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</si>
  <si>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</si>
  <si>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</si>
  <si>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</si>
  <si>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</si>
  <si>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</si>
  <si>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</si>
  <si>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</si>
  <si>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</si>
  <si>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</si>
  <si>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</si>
  <si>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</si>
  <si>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</si>
  <si>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</si>
  <si>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</si>
  <si>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</si>
  <si>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</si>
  <si>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</si>
  <si>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</si>
  <si>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</si>
  <si>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</si>
  <si>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</si>
  <si>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</si>
  <si>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</si>
  <si>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</si>
  <si>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</si>
  <si>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</si>
  <si>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</si>
  <si>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</si>
  <si>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</si>
  <si>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</si>
  <si>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</si>
  <si>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</si>
  <si>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</si>
  <si>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</si>
  <si>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</si>
  <si>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</si>
  <si>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</si>
  <si>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</si>
  <si>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</si>
  <si>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</si>
  <si>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</si>
  <si>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</si>
  <si>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</si>
  <si>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</si>
  <si>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</si>
  <si>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</si>
  <si>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</si>
  <si>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</si>
  <si>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</si>
  <si>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</si>
  <si>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</si>
  <si>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</si>
  <si>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</si>
  <si>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</si>
  <si>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</si>
  <si>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</si>
  <si>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</si>
  <si>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</si>
  <si>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</si>
  <si>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</si>
  <si>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</si>
  <si>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</si>
  <si>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</si>
  <si>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</si>
  <si>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</si>
  <si>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</si>
  <si>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</si>
  <si>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</si>
  <si>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</si>
  <si>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</si>
  <si>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</si>
  <si>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</si>
  <si>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</si>
  <si>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</si>
  <si>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</si>
  <si>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</si>
  <si>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</si>
  <si>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</si>
  <si>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</si>
  <si>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</si>
  <si>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</si>
  <si>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</si>
  <si>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</si>
  <si>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</si>
  <si>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</si>
  <si>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</si>
  <si>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</si>
  <si>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</si>
  <si>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</si>
  <si>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</si>
  <si>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</si>
  <si>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</si>
  <si>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</si>
  <si>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</si>
  <si>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</si>
  <si>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</si>
  <si>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</si>
  <si>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</si>
  <si>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</si>
  <si>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</si>
  <si>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</si>
  <si>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</si>
  <si>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</si>
  <si>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</si>
  <si>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</si>
  <si>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</si>
  <si>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</si>
  <si>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</si>
  <si>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</si>
  <si>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</si>
  <si>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</si>
  <si>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</si>
  <si>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</si>
  <si>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</si>
  <si>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</si>
  <si>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</si>
  <si>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</si>
  <si>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</si>
  <si>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</si>
  <si>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</si>
  <si>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</si>
  <si>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</si>
  <si>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</si>
  <si>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</si>
  <si>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</si>
  <si>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</si>
  <si>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</si>
  <si>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</si>
  <si>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</si>
  <si>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</si>
  <si>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</si>
  <si>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</si>
  <si>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</si>
  <si>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</si>
  <si>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</si>
  <si>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</si>
  <si>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</si>
  <si>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</si>
  <si>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</si>
  <si>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</si>
  <si>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</si>
  <si>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</si>
  <si>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</si>
  <si>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</si>
  <si>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</si>
  <si>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</si>
  <si>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</si>
  <si>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</si>
  <si>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</si>
  <si>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</si>
  <si>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</si>
  <si>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</si>
  <si>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</si>
  <si>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</si>
  <si>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</si>
  <si>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</si>
  <si>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</si>
  <si>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</si>
  <si>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</si>
  <si>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</si>
  <si>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</si>
  <si>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</si>
  <si>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</si>
  <si>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</si>
  <si>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</si>
  <si>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</si>
  <si>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</si>
  <si>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</si>
  <si>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</si>
  <si>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</si>
  <si>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</si>
  <si>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</si>
  <si>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</si>
  <si>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</si>
  <si>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</si>
  <si>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</si>
  <si>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</si>
  <si>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</si>
  <si>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</si>
  <si>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</si>
  <si>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</si>
  <si>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</si>
  <si>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</si>
  <si>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</si>
  <si>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</si>
  <si>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</si>
  <si>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</si>
  <si>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</si>
  <si>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</si>
  <si>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</si>
  <si>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</si>
  <si>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</si>
  <si>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</si>
  <si>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</si>
  <si>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</si>
  <si>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</si>
  <si>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</si>
  <si>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</si>
  <si>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</si>
  <si>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</si>
  <si>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</si>
  <si>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</si>
  <si>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</si>
  <si>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</si>
  <si>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</si>
  <si>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</si>
  <si>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</si>
  <si>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</si>
  <si>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</si>
  <si>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</si>
  <si>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</si>
  <si>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</si>
  <si>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</si>
  <si>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</si>
  <si>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</si>
  <si>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</si>
  <si>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</si>
  <si>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</si>
  <si>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</si>
  <si>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</si>
  <si>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</si>
  <si>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</si>
  <si>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</si>
  <si>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</si>
  <si>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</si>
  <si>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</si>
  <si>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</si>
  <si>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</si>
  <si>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</si>
  <si>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</si>
  <si>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</si>
  <si>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</si>
  <si>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</si>
  <si>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</si>
  <si>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</si>
  <si>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</si>
  <si>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</si>
  <si>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</si>
  <si>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</si>
  <si>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</si>
  <si>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</si>
  <si>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</si>
  <si>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</si>
  <si>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</si>
  <si>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</si>
  <si>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</si>
  <si>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</si>
  <si>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</si>
  <si>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</si>
  <si>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</si>
  <si>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</si>
  <si>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</si>
  <si>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</si>
  <si>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</si>
  <si>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</si>
  <si>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</si>
  <si>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</si>
  <si>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</si>
  <si>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</si>
  <si>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</si>
  <si>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</si>
  <si>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</si>
  <si>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</si>
  <si>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</si>
  <si>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</si>
  <si>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</si>
  <si>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</si>
  <si>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</si>
  <si>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</si>
  <si>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</si>
  <si>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</si>
  <si>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</si>
  <si>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</si>
  <si>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</si>
  <si>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</si>
  <si>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</si>
  <si>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</si>
  <si>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</si>
  <si>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</si>
  <si>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</si>
  <si>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</si>
  <si>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</si>
  <si>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</si>
  <si>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</si>
  <si>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</si>
  <si>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</si>
  <si>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</si>
  <si>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</si>
  <si>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</si>
  <si>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</si>
  <si>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</si>
  <si>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</si>
  <si>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</si>
  <si>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</si>
  <si>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</si>
  <si>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</si>
  <si>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</si>
  <si>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</si>
  <si>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</si>
  <si>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</si>
  <si>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</si>
  <si>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</si>
  <si>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</si>
  <si>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</si>
  <si>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</si>
  <si>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</si>
  <si>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</si>
  <si>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</si>
  <si>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</si>
  <si>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</si>
  <si>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</si>
  <si>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</si>
  <si>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</si>
  <si>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</si>
  <si>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</si>
  <si>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</si>
  <si>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</si>
  <si>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</si>
  <si>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</si>
  <si>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</si>
  <si>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</si>
  <si>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</si>
  <si>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</si>
  <si>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</si>
  <si>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</si>
  <si>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</si>
  <si>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</si>
  <si>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</si>
  <si>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</si>
  <si>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</si>
  <si>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</si>
  <si>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</si>
  <si>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</si>
  <si>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</si>
  <si>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</si>
  <si>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</si>
  <si>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</si>
  <si>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</si>
  <si>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</si>
  <si>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</si>
  <si>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</si>
  <si>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</si>
  <si>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</si>
  <si>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</si>
  <si>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</si>
  <si>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</si>
  <si>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</si>
  <si>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</si>
  <si>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</si>
  <si>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</si>
  <si>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</si>
  <si>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</si>
  <si>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</si>
  <si>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</si>
  <si>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</si>
  <si>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</si>
  <si>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</si>
  <si>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</si>
  <si>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</si>
  <si>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</si>
  <si>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</si>
  <si>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</si>
  <si>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</si>
  <si>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</si>
  <si>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</si>
  <si>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</si>
  <si>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</si>
  <si>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</si>
  <si>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</si>
  <si>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</si>
  <si>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</si>
  <si>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</si>
  <si>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</si>
  <si>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</si>
  <si>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</si>
  <si>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</si>
  <si>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</si>
  <si>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</si>
  <si>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</si>
  <si>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</si>
  <si>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</si>
  <si>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</si>
  <si>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</si>
  <si>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</si>
  <si>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</si>
  <si>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</si>
  <si>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</si>
  <si>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</si>
  <si>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</si>
  <si>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</si>
  <si>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</si>
  <si>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</si>
  <si>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</si>
  <si>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</si>
  <si>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</si>
  <si>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</si>
  <si>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</si>
  <si>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</si>
  <si>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</si>
  <si>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</si>
  <si>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</si>
  <si>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</si>
  <si>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</si>
  <si>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</si>
  <si>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</si>
  <si>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</si>
  <si>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</si>
  <si>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</si>
  <si>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</si>
  <si>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</si>
  <si>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</si>
  <si>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</si>
  <si>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</si>
  <si>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</si>
  <si>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</si>
  <si>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</si>
  <si>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</si>
  <si>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</si>
  <si>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</si>
  <si>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</si>
  <si>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</si>
  <si>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</si>
  <si>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</si>
  <si>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</si>
  <si>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</si>
  <si>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</si>
  <si>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</si>
  <si>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</si>
  <si>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</si>
  <si>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</si>
  <si>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</si>
  <si>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</si>
  <si>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</si>
  <si>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</si>
  <si>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</si>
  <si>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</si>
  <si>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</si>
  <si>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</si>
  <si>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</si>
  <si>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</si>
  <si>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</si>
  <si>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</si>
  <si>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</si>
  <si>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</si>
  <si>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</si>
  <si>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</si>
  <si>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</si>
  <si>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</si>
  <si>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</si>
  <si>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</si>
  <si>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</si>
  <si>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</si>
  <si>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</si>
  <si>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</si>
  <si>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</si>
  <si>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</si>
  <si>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</si>
  <si>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</si>
  <si>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</si>
  <si>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</si>
  <si>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</si>
  <si>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</si>
  <si>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</si>
  <si>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</si>
  <si>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</si>
  <si>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</si>
  <si>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</si>
  <si>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</si>
  <si>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</si>
  <si>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</si>
  <si>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</si>
  <si>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</si>
  <si>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</si>
  <si>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</si>
  <si>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</si>
  <si>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</si>
  <si>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</si>
  <si>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</si>
  <si>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</si>
  <si>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</si>
  <si>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</si>
  <si>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</si>
  <si>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</si>
  <si>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</si>
  <si>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</si>
  <si>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</si>
  <si>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</si>
  <si>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</si>
  <si>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</si>
  <si>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</si>
  <si>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</si>
  <si>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</si>
  <si>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</si>
  <si>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</si>
  <si>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</si>
  <si>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</si>
  <si>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</si>
  <si>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</si>
  <si>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</si>
  <si>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</si>
  <si>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</si>
  <si>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</si>
  <si>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</si>
  <si>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</si>
  <si>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</si>
  <si>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</si>
  <si>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</si>
  <si>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</si>
  <si>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</si>
  <si>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</si>
  <si>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</si>
  <si>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</si>
  <si>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</si>
  <si>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</si>
  <si>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</si>
  <si>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</si>
  <si>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</si>
  <si>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</si>
  <si>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</si>
  <si>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</si>
  <si>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</si>
  <si>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</si>
  <si>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</si>
  <si>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</si>
  <si>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</si>
  <si>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</si>
  <si>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</si>
  <si>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</si>
  <si>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</si>
  <si>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</si>
  <si>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</si>
  <si>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</si>
  <si>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</si>
  <si>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</si>
  <si>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</si>
  <si>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</si>
  <si>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</si>
  <si>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</si>
  <si>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</si>
  <si>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</si>
  <si>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</si>
  <si>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</si>
  <si>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</si>
  <si>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</si>
  <si>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</si>
  <si>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</si>
  <si>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</si>
  <si>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</si>
  <si>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</si>
  <si>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</si>
  <si>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</si>
  <si>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</si>
  <si>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</si>
  <si>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</si>
  <si>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</si>
  <si>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</si>
  <si>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</si>
  <si>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</si>
  <si>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</si>
  <si>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</si>
  <si>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</si>
  <si>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</si>
  <si>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</si>
  <si>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</si>
  <si>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</si>
  <si>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</si>
  <si>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</si>
  <si>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</si>
  <si>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</si>
  <si>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</si>
  <si>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</si>
  <si>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</si>
  <si>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</si>
  <si>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</si>
  <si>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</si>
  <si>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</si>
  <si>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</si>
  <si>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</si>
  <si>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</si>
  <si>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</si>
  <si>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</si>
  <si>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</si>
  <si>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</si>
  <si>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</si>
  <si>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</si>
  <si>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</si>
  <si>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</si>
  <si>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</si>
  <si>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</si>
  <si>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</si>
  <si>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</si>
  <si>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</si>
  <si>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</si>
  <si>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</si>
  <si>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</si>
  <si>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</si>
  <si>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</si>
  <si>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</si>
  <si>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</si>
  <si>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</si>
  <si>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</si>
  <si>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</si>
  <si>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</si>
  <si>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</si>
  <si>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</si>
  <si>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</si>
  <si>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</si>
  <si>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</si>
  <si>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</si>
  <si>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</si>
  <si>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</si>
  <si>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</si>
  <si>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</si>
  <si>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</si>
  <si>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</si>
  <si>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</si>
  <si>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</si>
  <si>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</si>
  <si>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</si>
  <si>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</si>
  <si>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</si>
  <si>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</si>
  <si>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</si>
  <si>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</si>
  <si>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</si>
  <si>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</si>
  <si>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</si>
  <si>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</si>
  <si>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</si>
  <si>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</si>
  <si>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</si>
  <si>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</si>
  <si>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</si>
  <si>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</si>
  <si>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</si>
  <si>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</si>
  <si>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</si>
  <si>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</si>
  <si>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</si>
  <si>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</si>
  <si>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</si>
  <si>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</si>
  <si>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</si>
  <si>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</si>
  <si>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</si>
  <si>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</si>
  <si>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</si>
  <si>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</si>
  <si>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</si>
  <si>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</si>
  <si>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</si>
  <si>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</si>
  <si>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</si>
  <si>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</si>
  <si>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</si>
  <si>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</si>
  <si>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</si>
  <si>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</si>
  <si>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</si>
  <si>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</si>
  <si>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</si>
  <si>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</si>
  <si>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</si>
  <si>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</si>
  <si>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</si>
  <si>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</si>
  <si>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</si>
  <si>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</si>
  <si>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</si>
  <si>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</si>
  <si>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</si>
  <si>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</si>
  <si>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</si>
  <si>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</si>
  <si>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</si>
  <si>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</si>
  <si>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</si>
  <si>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</si>
  <si>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</si>
  <si>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</si>
  <si>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</si>
  <si>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</si>
  <si>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</si>
  <si>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</si>
  <si>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</si>
  <si>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</si>
  <si>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</si>
  <si>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</si>
  <si>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</si>
  <si>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</si>
  <si>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</si>
  <si>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</si>
  <si>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</si>
  <si>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</si>
  <si>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</si>
  <si>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</si>
  <si>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</si>
  <si>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</si>
  <si>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</si>
  <si>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</si>
  <si>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</si>
  <si>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</si>
  <si>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</si>
  <si>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</si>
  <si>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</si>
  <si>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</si>
  <si>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</si>
  <si>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</si>
  <si>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</si>
  <si>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</si>
  <si>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</si>
  <si>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</si>
  <si>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</si>
  <si>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</si>
  <si>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</si>
  <si>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</si>
  <si>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</si>
  <si>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</si>
  <si>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</si>
  <si>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</si>
  <si>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</si>
  <si>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</si>
  <si>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</si>
  <si>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</si>
  <si>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</si>
  <si>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</si>
  <si>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</si>
  <si>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</si>
  <si>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</si>
  <si>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</si>
  <si>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</si>
  <si>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</si>
  <si>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</si>
  <si>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</si>
  <si>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</si>
  <si>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</si>
  <si>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</si>
  <si>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</si>
  <si>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</si>
  <si>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</si>
  <si>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</si>
  <si>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</si>
  <si>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</si>
  <si>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</si>
  <si>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</si>
  <si>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</si>
  <si>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</si>
  <si>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</si>
  <si>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</si>
  <si>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</si>
  <si>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</si>
  <si>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</si>
  <si>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</si>
  <si>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</si>
  <si>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</si>
  <si>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</si>
  <si>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</si>
  <si>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</si>
  <si>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</si>
  <si>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</si>
  <si>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</si>
  <si>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</si>
  <si>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</si>
  <si>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</si>
  <si>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</si>
  <si>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</si>
  <si>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</si>
  <si>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</si>
  <si>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</si>
  <si>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</si>
  <si>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</si>
  <si>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</si>
  <si>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</si>
  <si>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</si>
  <si>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</si>
  <si>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</si>
  <si>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</si>
  <si>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</si>
  <si>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</si>
  <si>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</si>
  <si>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</si>
  <si>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</si>
  <si>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</si>
  <si>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</si>
  <si>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</si>
  <si>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</si>
  <si>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</si>
  <si>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</si>
  <si>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</si>
  <si>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</si>
  <si>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</si>
  <si>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</si>
  <si>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</si>
  <si>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</si>
  <si>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</si>
  <si>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</si>
  <si>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</si>
  <si>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</si>
  <si>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</si>
  <si>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</si>
  <si>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</si>
  <si>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</si>
  <si>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</si>
  <si>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</si>
  <si>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</si>
  <si>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</si>
  <si>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</si>
  <si>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</si>
  <si>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</si>
  <si>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</si>
  <si>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</si>
  <si>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</si>
  <si>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</si>
  <si>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</si>
  <si>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</si>
  <si>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</si>
  <si>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</si>
  <si>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</si>
  <si>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</si>
  <si>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</si>
  <si>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</si>
  <si>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</si>
  <si>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</si>
  <si>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</si>
  <si>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</si>
  <si>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</si>
  <si>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</si>
  <si>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</si>
  <si>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</si>
  <si>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</si>
  <si>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</si>
  <si>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</si>
  <si>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</si>
  <si>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</si>
  <si>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</si>
  <si>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</si>
  <si>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</si>
  <si>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</si>
  <si>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</si>
  <si>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</si>
  <si>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</si>
  <si>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</si>
  <si>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</si>
  <si>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</si>
  <si>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</si>
  <si>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</si>
  <si>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</si>
  <si>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</si>
  <si>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</si>
  <si>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</si>
  <si>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</si>
  <si>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</si>
  <si>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</si>
  <si>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</si>
  <si>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</si>
  <si>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</si>
  <si>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</si>
  <si>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</si>
  <si>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</si>
  <si>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</si>
  <si>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</si>
  <si>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</si>
  <si>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</si>
  <si>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</si>
  <si>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</si>
  <si>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</si>
  <si>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</si>
  <si>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</si>
  <si>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</si>
  <si>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</si>
  <si>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</si>
  <si>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</si>
  <si>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</si>
  <si>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</si>
  <si>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</si>
  <si>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</si>
  <si>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</si>
  <si>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</si>
  <si>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</si>
  <si>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</si>
  <si>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</si>
  <si>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</si>
  <si>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</si>
  <si>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</si>
  <si>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</si>
  <si>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</si>
  <si>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</si>
  <si>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</si>
  <si>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</si>
  <si>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</si>
  <si>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</si>
  <si>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</si>
  <si>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</si>
  <si>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</si>
  <si>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</si>
  <si>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</si>
  <si>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</si>
  <si>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</si>
  <si>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</si>
  <si>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</si>
  <si>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</si>
  <si>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</si>
  <si>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</si>
  <si>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</si>
  <si>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</si>
  <si>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</si>
  <si>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</si>
  <si>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</si>
  <si>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</si>
  <si>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</si>
  <si>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</si>
  <si>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</si>
  <si>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</si>
  <si>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</si>
  <si>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</si>
  <si>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</si>
  <si>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</si>
  <si>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</si>
  <si>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</si>
  <si>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</si>
  <si>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</si>
  <si>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</si>
  <si>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</si>
  <si>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</si>
  <si>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</si>
  <si>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</si>
  <si>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</si>
  <si>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</si>
  <si>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</si>
  <si>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</si>
  <si>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</si>
  <si>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</si>
  <si>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</si>
  <si>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</si>
  <si>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</si>
  <si>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</si>
  <si>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</si>
  <si>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</si>
  <si>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</si>
  <si>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</si>
  <si>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</si>
  <si>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</si>
  <si>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</si>
  <si>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</si>
  <si>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</si>
  <si>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</si>
  <si>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</si>
  <si>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</si>
  <si>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</si>
  <si>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</si>
  <si>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</si>
  <si>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</si>
  <si>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</si>
  <si>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</si>
  <si>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</si>
  <si>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</si>
  <si>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</si>
  <si>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</si>
  <si>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</si>
  <si>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</si>
  <si>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</si>
  <si>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</si>
  <si>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</si>
  <si>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</si>
  <si>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</si>
  <si>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</si>
  <si>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</si>
  <si>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</si>
  <si>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</si>
  <si>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</si>
  <si>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</si>
  <si>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</si>
  <si>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</si>
  <si>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</si>
  <si>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</si>
  <si>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</si>
  <si>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</si>
  <si>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</si>
  <si>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</si>
  <si>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</si>
  <si>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</si>
  <si>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</si>
  <si>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</si>
  <si>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</si>
  <si>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</si>
  <si>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</si>
  <si>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</si>
  <si>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</si>
  <si>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</si>
  <si>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</si>
  <si>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</si>
  <si>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</si>
  <si>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</si>
  <si>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</si>
  <si>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</si>
  <si>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</si>
  <si>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</si>
  <si>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</si>
  <si>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</si>
  <si>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</si>
  <si>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</si>
  <si>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</si>
  <si>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</si>
  <si>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</si>
  <si>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</si>
  <si>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</si>
  <si>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</si>
  <si>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</si>
  <si>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</si>
  <si>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</si>
  <si>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</si>
  <si>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</si>
  <si>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</si>
  <si>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</si>
  <si>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</si>
  <si>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</si>
  <si>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</si>
  <si>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</si>
  <si>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</si>
  <si>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</si>
  <si>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</si>
  <si>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</si>
  <si>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</si>
  <si>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</si>
  <si>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</si>
  <si>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</si>
  <si>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</si>
  <si>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</si>
  <si>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</si>
  <si>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</si>
  <si>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</si>
  <si>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</si>
  <si>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</si>
  <si>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</si>
  <si>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</si>
  <si>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</si>
  <si>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</si>
  <si>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</si>
  <si>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</si>
  <si>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</si>
  <si>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</si>
  <si>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</si>
  <si>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</si>
  <si>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</si>
  <si>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</si>
  <si>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</si>
  <si>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</si>
  <si>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</si>
  <si>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</si>
  <si>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</si>
  <si>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</si>
  <si>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</si>
  <si>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</si>
  <si>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</si>
  <si>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</si>
  <si>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</si>
  <si>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</si>
  <si>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</si>
  <si>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</si>
  <si>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</si>
  <si>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</si>
  <si>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</si>
  <si>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</si>
  <si>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</si>
  <si>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</si>
  <si>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</si>
  <si>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</si>
  <si>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</si>
  <si>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</si>
  <si>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</si>
  <si>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</si>
  <si>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</si>
  <si>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</si>
  <si>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</si>
  <si>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</si>
  <si>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</si>
  <si>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</si>
  <si>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</si>
  <si>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</si>
  <si>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</si>
  <si>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</si>
  <si>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</si>
  <si>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</si>
  <si>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</si>
  <si>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</si>
  <si>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</si>
  <si>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</si>
  <si>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</si>
  <si>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</si>
  <si>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</si>
  <si>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</si>
  <si>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</si>
  <si>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</si>
  <si>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</si>
  <si>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</si>
  <si>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</si>
  <si>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</si>
  <si>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</si>
  <si>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</si>
  <si>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</si>
  <si>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</si>
  <si>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</si>
  <si>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</si>
  <si>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</si>
  <si>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</si>
  <si>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</si>
  <si>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</si>
  <si>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</si>
  <si>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</si>
  <si>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</si>
  <si>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</si>
  <si>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</si>
  <si>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</si>
  <si>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</si>
  <si>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</si>
  <si>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</si>
  <si>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</si>
  <si>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</si>
  <si>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</si>
  <si>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</si>
  <si>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</si>
  <si>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</si>
  <si>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</si>
  <si>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</si>
  <si>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</si>
  <si>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</si>
  <si>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</si>
  <si>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</si>
  <si>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</si>
  <si>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</si>
  <si>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</si>
  <si>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</si>
  <si>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</si>
  <si>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</si>
  <si>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</si>
  <si>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</si>
  <si>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</si>
  <si>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</si>
  <si>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</si>
  <si>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</si>
  <si>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</si>
  <si>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</si>
  <si>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</si>
  <si>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</si>
  <si>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</si>
  <si>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</si>
  <si>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</si>
  <si>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</si>
  <si>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</si>
  <si>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</si>
  <si>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</si>
  <si>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</si>
  <si>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</si>
  <si>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</si>
  <si>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</si>
  <si>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</si>
  <si>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</si>
  <si>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</si>
  <si>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</si>
  <si>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</si>
  <si>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</si>
  <si>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</si>
  <si>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</si>
  <si>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</si>
  <si>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</si>
  <si>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</si>
  <si>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</si>
  <si>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</si>
  <si>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</si>
  <si>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</si>
  <si>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</si>
  <si>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</si>
  <si>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</si>
  <si>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</si>
  <si>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</si>
  <si>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</si>
  <si>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</si>
  <si>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</si>
  <si>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</si>
  <si>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</si>
  <si>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</si>
  <si>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</si>
  <si>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</si>
  <si>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</si>
  <si>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</si>
  <si>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</si>
  <si>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</si>
  <si>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</si>
  <si>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</si>
  <si>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</si>
  <si>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</si>
  <si>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</si>
  <si>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</si>
  <si>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</si>
  <si>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</si>
  <si>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</si>
  <si>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</si>
  <si>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</si>
  <si>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</si>
  <si>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</si>
  <si>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</si>
  <si>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</si>
  <si>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</si>
  <si>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</si>
  <si>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</si>
  <si>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</si>
  <si>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</si>
  <si>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</si>
  <si>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</si>
  <si>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</si>
  <si>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</si>
  <si>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</si>
  <si>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</si>
  <si>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</si>
  <si>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</si>
  <si>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</si>
  <si>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</si>
  <si>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</si>
  <si>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</si>
  <si>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</si>
  <si>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</si>
  <si>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</si>
  <si>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</si>
  <si>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</si>
  <si>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</si>
  <si>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</si>
  <si>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</si>
  <si>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</si>
  <si>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</si>
  <si>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</si>
  <si>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</si>
  <si>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</si>
  <si>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</si>
  <si>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</si>
  <si>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</si>
  <si>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</si>
  <si>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</si>
  <si>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</si>
  <si>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</si>
  <si>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</si>
  <si>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</si>
  <si>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</si>
  <si>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</si>
  <si>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</si>
  <si>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</si>
  <si>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</si>
  <si>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</si>
  <si>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</si>
  <si>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</si>
  <si>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</si>
  <si>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</si>
  <si>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</si>
  <si>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</si>
  <si>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</si>
  <si>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</si>
  <si>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</si>
  <si>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</si>
  <si>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</si>
  <si>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</si>
  <si>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</si>
  <si>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</si>
  <si>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</si>
  <si>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</si>
  <si>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</si>
  <si>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</si>
  <si>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</si>
  <si>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</si>
  <si>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</si>
  <si>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</si>
  <si>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</si>
  <si>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</si>
  <si>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</si>
  <si>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</si>
  <si>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</si>
  <si>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</si>
  <si>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</si>
  <si>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</si>
  <si>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</si>
  <si>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</si>
  <si>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</si>
  <si>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</si>
  <si>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</si>
  <si>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</si>
  <si>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</si>
  <si>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</si>
  <si>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</si>
  <si>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</si>
  <si>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</si>
  <si>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</si>
  <si>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</si>
  <si>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</si>
  <si>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</si>
  <si>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</si>
  <si>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</si>
  <si>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</si>
  <si>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</si>
  <si>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</si>
  <si>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</si>
  <si>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</si>
  <si>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</si>
  <si>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</si>
  <si>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</si>
  <si>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</si>
  <si>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</si>
  <si>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</si>
  <si>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</si>
  <si>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</si>
  <si>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</si>
  <si>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</si>
  <si>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</si>
  <si>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</si>
  <si>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</si>
  <si>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</si>
  <si>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</si>
  <si>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</si>
  <si>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</si>
  <si>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</si>
  <si>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</si>
  <si>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</si>
  <si>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</si>
  <si>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</si>
  <si>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</si>
  <si>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</si>
  <si>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</si>
  <si>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</si>
  <si>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</si>
  <si>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</si>
  <si>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</si>
  <si>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</si>
  <si>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</si>
  <si>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</si>
  <si>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</si>
  <si>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</si>
  <si>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</si>
  <si>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</si>
  <si>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</si>
  <si>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</si>
  <si>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</si>
  <si>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</si>
  <si>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</si>
  <si>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</si>
  <si>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</si>
  <si>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</si>
  <si>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</si>
  <si>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</si>
  <si>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</si>
  <si>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</si>
  <si>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</si>
  <si>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</si>
  <si>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</si>
  <si>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</si>
  <si>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</si>
  <si>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</si>
  <si>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</si>
  <si>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</si>
  <si>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</si>
  <si>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</si>
  <si>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</si>
  <si>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</si>
  <si>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</si>
  <si>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</si>
  <si>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</si>
  <si>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</si>
  <si>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</si>
  <si>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</si>
  <si>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</si>
  <si>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</si>
  <si>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</si>
  <si>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</si>
  <si>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</si>
  <si>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</si>
  <si>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</si>
  <si>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</si>
  <si>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</si>
  <si>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</si>
  <si>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</si>
  <si>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</si>
  <si>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</si>
  <si>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</si>
  <si>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</si>
  <si>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</si>
  <si>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</si>
  <si>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</si>
  <si>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</si>
  <si>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</si>
  <si>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</si>
  <si>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</si>
  <si>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</si>
  <si>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</si>
  <si>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</si>
  <si>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</si>
  <si>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</si>
  <si>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</si>
  <si>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</si>
  <si>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</si>
  <si>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</si>
  <si>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</si>
  <si>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</si>
  <si>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</si>
  <si>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</si>
  <si>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</si>
  <si>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</si>
  <si>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</si>
  <si>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</si>
  <si>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</si>
  <si>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</si>
  <si>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</si>
  <si>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</si>
  <si>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</si>
  <si>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</si>
  <si>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</si>
  <si>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</si>
  <si>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</si>
  <si>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</si>
  <si>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</si>
  <si>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</si>
  <si>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</si>
  <si>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</si>
  <si>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</si>
  <si>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</si>
  <si>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</si>
  <si>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</si>
  <si>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</si>
  <si>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</si>
  <si>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</si>
  <si>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</si>
  <si>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</si>
  <si>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</si>
  <si>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</si>
  <si>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</si>
  <si>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</si>
  <si>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</si>
  <si>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</si>
  <si>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</si>
  <si>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</si>
  <si>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</si>
  <si>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</si>
  <si>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</si>
  <si>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</si>
  <si>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</si>
  <si>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</si>
  <si>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</si>
  <si>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</si>
  <si>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</si>
  <si>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</si>
  <si>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</si>
  <si>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</si>
  <si>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</si>
  <si>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</si>
  <si>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ldlt M @)&amp;&amp;.)(.!)</t>
  </si>
  <si>
    <t>Date : 2077/09/10</t>
  </si>
  <si>
    <t>कोरोना संक्रमितहरुको संख्यात्मक बिवरण  Date - 077-09-10</t>
  </si>
  <si>
    <t>b'lv/fd rf}w/L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</si>
</sst>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4" zoomScaleSheetLayoutView="14" workbookViewId="0">
      <pane ySplit="8" topLeftCell="A225" activePane="bottomLeft" state="frozen"/>
      <selection pane="bottomLeft" activeCell="D231" sqref="D231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3781</v>
      </c>
      <c r="O6" s="363"/>
      <c r="P6" s="363"/>
      <c r="Q6" s="364"/>
    </row>
    <row r="7" spans="1:17" s="6" customFormat="1" ht="264.75" customHeight="1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37" t="s">
        <v>98</v>
      </c>
      <c r="C22" s="337"/>
      <c r="D22" s="33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37" t="s">
        <v>196</v>
      </c>
      <c r="C107" s="337"/>
      <c r="D107" s="33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37" t="s">
        <v>189</v>
      </c>
      <c r="C127" s="337"/>
      <c r="D127" s="33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37" t="s">
        <v>185</v>
      </c>
      <c r="C142" s="337"/>
      <c r="D142" s="33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37" t="s">
        <v>142</v>
      </c>
      <c r="C148" s="337"/>
      <c r="D148" s="33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37" t="s">
        <v>946</v>
      </c>
      <c r="C177" s="337"/>
      <c r="D177" s="33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41" t="s">
        <v>162</v>
      </c>
      <c r="C215" s="342"/>
      <c r="D215" s="34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38" t="s">
        <v>1184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5" t="s">
        <v>126</v>
      </c>
      <c r="O227" s="336" t="s">
        <v>931</v>
      </c>
      <c r="P227" s="376" t="s">
        <v>14</v>
      </c>
      <c r="Q227" s="5"/>
    </row>
    <row r="228" spans="1:23" ht="153.75" customHeight="1" thickBot="1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5"/>
      <c r="O228" s="336"/>
      <c r="P228" s="376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22750</v>
      </c>
      <c r="P229" s="159">
        <v>22750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116</v>
      </c>
      <c r="G237" s="47">
        <v>442</v>
      </c>
      <c r="H237" s="47">
        <f>G237+F237</f>
        <v>558</v>
      </c>
      <c r="I237" s="47">
        <v>551</v>
      </c>
      <c r="J237" s="47">
        <v>0</v>
      </c>
      <c r="K237" s="47">
        <v>7</v>
      </c>
      <c r="L237" s="47">
        <f t="shared" si="29"/>
        <v>7</v>
      </c>
      <c r="M237" s="47">
        <v>1</v>
      </c>
      <c r="N237" s="47">
        <v>0</v>
      </c>
      <c r="O237" s="159"/>
      <c r="P237" s="49">
        <v>0</v>
      </c>
      <c r="Q237" s="5">
        <f>SUM(J237:K237)</f>
        <v>7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1907</v>
      </c>
      <c r="J238" s="47">
        <v>17</v>
      </c>
      <c r="K238" s="47">
        <v>47</v>
      </c>
      <c r="L238" s="47">
        <f t="shared" si="29"/>
        <v>64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P239" si="30">SUM(E229:E238)</f>
        <v>144</v>
      </c>
      <c r="F239" s="51">
        <f t="shared" si="30"/>
        <v>815</v>
      </c>
      <c r="G239" s="51">
        <f t="shared" si="30"/>
        <v>2395</v>
      </c>
      <c r="H239" s="51">
        <f t="shared" si="30"/>
        <v>3210</v>
      </c>
      <c r="I239" s="51">
        <f t="shared" si="30"/>
        <v>3139</v>
      </c>
      <c r="J239" s="51">
        <f t="shared" si="30"/>
        <v>17</v>
      </c>
      <c r="K239" s="51">
        <f t="shared" si="30"/>
        <v>54</v>
      </c>
      <c r="L239" s="51">
        <f t="shared" si="30"/>
        <v>71</v>
      </c>
      <c r="M239" s="51">
        <f t="shared" si="30"/>
        <v>1</v>
      </c>
      <c r="N239" s="51">
        <f t="shared" si="30"/>
        <v>0</v>
      </c>
      <c r="O239" s="51">
        <f t="shared" si="30"/>
        <v>22750</v>
      </c>
      <c r="P239" s="51">
        <f t="shared" si="30"/>
        <v>22750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931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22668</v>
      </c>
      <c r="J241" s="323"/>
      <c r="K241" s="324"/>
      <c r="L241" s="58">
        <v>82</v>
      </c>
      <c r="M241" s="58">
        <v>22668</v>
      </c>
      <c r="N241" s="58">
        <v>22750</v>
      </c>
      <c r="O241" s="58">
        <v>3022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19.5">
      <c r="A4" s="180">
        <v>2</v>
      </c>
      <c r="B4" s="179" t="s">
        <v>1152</v>
      </c>
      <c r="C4" s="181">
        <v>890</v>
      </c>
      <c r="D4" s="181">
        <v>135</v>
      </c>
    </row>
    <row r="5" spans="1:16" ht="19.5">
      <c r="A5" s="180">
        <v>3</v>
      </c>
      <c r="B5" s="179" t="s">
        <v>1205</v>
      </c>
      <c r="C5" s="181">
        <v>249</v>
      </c>
      <c r="D5" s="181">
        <v>15</v>
      </c>
    </row>
    <row r="6" spans="1:16" ht="19.5">
      <c r="A6" s="180">
        <v>4</v>
      </c>
      <c r="B6" s="179" t="s">
        <v>1206</v>
      </c>
      <c r="C6" s="181">
        <v>277</v>
      </c>
      <c r="D6" s="181">
        <v>2</v>
      </c>
    </row>
    <row r="7" spans="1:16" ht="19.5">
      <c r="A7" s="180">
        <v>5</v>
      </c>
      <c r="B7" s="179" t="s">
        <v>1207</v>
      </c>
      <c r="C7" s="181">
        <v>57</v>
      </c>
      <c r="D7" s="181">
        <v>2</v>
      </c>
    </row>
    <row r="8" spans="1:16" ht="19.5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19.5">
      <c r="A9" s="180">
        <v>7</v>
      </c>
      <c r="B9" s="179" t="s">
        <v>1209</v>
      </c>
      <c r="C9" s="181">
        <v>71</v>
      </c>
      <c r="D9" s="181">
        <v>0</v>
      </c>
    </row>
    <row r="10" spans="1:16" ht="19.5">
      <c r="A10" s="180">
        <v>8</v>
      </c>
      <c r="B10" s="179" t="s">
        <v>1210</v>
      </c>
      <c r="C10" s="181">
        <v>271</v>
      </c>
      <c r="D10" s="181">
        <v>24</v>
      </c>
    </row>
    <row r="11" spans="1:16" ht="19.5">
      <c r="A11" s="180">
        <v>9</v>
      </c>
      <c r="B11" s="179" t="s">
        <v>1211</v>
      </c>
      <c r="C11" s="181">
        <v>139</v>
      </c>
      <c r="D11" s="181">
        <v>1</v>
      </c>
    </row>
    <row r="12" spans="1:16" ht="19.5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5" sqref="F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6650</v>
      </c>
      <c r="E15" s="71">
        <v>0</v>
      </c>
      <c r="F15" s="69">
        <v>0</v>
      </c>
      <c r="G15" s="173">
        <f t="shared" si="0"/>
        <v>6650</v>
      </c>
      <c r="H15" s="69">
        <f t="shared" si="1"/>
        <v>6650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22750</v>
      </c>
      <c r="H16" s="79">
        <f t="shared" si="2"/>
        <v>22750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22" activePane="bottomLeft" state="frozen"/>
      <selection pane="bottomLeft" activeCell="A11" sqref="A11:P23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3781</v>
      </c>
      <c r="O6" s="363"/>
      <c r="P6" s="363"/>
      <c r="Q6" s="364"/>
    </row>
    <row r="7" spans="1:17" ht="69.95" customHeight="1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5" t="s">
        <v>126</v>
      </c>
      <c r="O9" s="336" t="s">
        <v>931</v>
      </c>
      <c r="P9" s="376" t="s">
        <v>14</v>
      </c>
      <c r="Q9" s="5"/>
    </row>
    <row r="10" spans="1:17" ht="138.75" customHeight="1" thickBot="1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5"/>
      <c r="O10" s="336"/>
      <c r="P10" s="376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22750</v>
      </c>
      <c r="P11" s="159">
        <v>22750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116</v>
      </c>
      <c r="G19" s="47">
        <v>442</v>
      </c>
      <c r="H19" s="47">
        <f>G19+F19</f>
        <v>558</v>
      </c>
      <c r="I19" s="47">
        <v>551</v>
      </c>
      <c r="J19" s="47">
        <v>0</v>
      </c>
      <c r="K19" s="47">
        <v>7</v>
      </c>
      <c r="L19" s="47">
        <f t="shared" si="1"/>
        <v>7</v>
      </c>
      <c r="M19" s="47">
        <v>1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1907</v>
      </c>
      <c r="J20" s="47">
        <v>17</v>
      </c>
      <c r="K20" s="47">
        <v>47</v>
      </c>
      <c r="L20" s="47">
        <f t="shared" si="1"/>
        <v>64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P21" si="2">SUM(E11:E20)</f>
        <v>144</v>
      </c>
      <c r="F21" s="51">
        <f t="shared" si="2"/>
        <v>815</v>
      </c>
      <c r="G21" s="51">
        <f t="shared" si="2"/>
        <v>2395</v>
      </c>
      <c r="H21" s="51">
        <f t="shared" si="2"/>
        <v>3210</v>
      </c>
      <c r="I21" s="51">
        <f t="shared" si="2"/>
        <v>3139</v>
      </c>
      <c r="J21" s="51">
        <f t="shared" si="2"/>
        <v>17</v>
      </c>
      <c r="K21" s="51">
        <f t="shared" si="2"/>
        <v>54</v>
      </c>
      <c r="L21" s="51">
        <f t="shared" si="2"/>
        <v>71</v>
      </c>
      <c r="M21" s="51">
        <f t="shared" si="2"/>
        <v>1</v>
      </c>
      <c r="N21" s="51">
        <f t="shared" si="2"/>
        <v>0</v>
      </c>
      <c r="O21" s="51">
        <f t="shared" si="2"/>
        <v>22750</v>
      </c>
      <c r="P21" s="51">
        <f t="shared" si="2"/>
        <v>22750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931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32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22668</v>
      </c>
      <c r="J23" s="323"/>
      <c r="K23" s="324"/>
      <c r="L23" s="58">
        <v>82</v>
      </c>
      <c r="M23" s="58">
        <v>22668</v>
      </c>
      <c r="N23" s="58">
        <v>22750</v>
      </c>
      <c r="O23" s="58">
        <v>3022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topLeftCell="A4" zoomScale="14" zoomScaleSheetLayoutView="14" workbookViewId="0">
      <selection activeCell="O17" sqref="O17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>
      <c r="A4" s="365" t="s">
        <v>22</v>
      </c>
      <c r="B4" s="365" t="s">
        <v>3260</v>
      </c>
      <c r="C4" s="439" t="s">
        <v>271</v>
      </c>
      <c r="D4" s="439"/>
      <c r="E4" s="439"/>
      <c r="F4" s="442" t="s">
        <v>276</v>
      </c>
      <c r="G4" s="442" t="s">
        <v>13</v>
      </c>
      <c r="H4" s="442" t="s">
        <v>15</v>
      </c>
      <c r="I4" s="446" t="s">
        <v>670</v>
      </c>
      <c r="J4" s="444" t="s">
        <v>779</v>
      </c>
      <c r="K4" s="444" t="s">
        <v>272</v>
      </c>
      <c r="L4" s="440" t="s">
        <v>631</v>
      </c>
      <c r="M4" s="440" t="s">
        <v>632</v>
      </c>
      <c r="N4" s="440" t="s">
        <v>273</v>
      </c>
      <c r="O4" s="440" t="s">
        <v>32</v>
      </c>
      <c r="P4" s="64"/>
      <c r="Q4" s="64"/>
    </row>
    <row r="5" spans="1:34" s="6" customFormat="1" ht="168" customHeight="1" thickBot="1">
      <c r="A5" s="366"/>
      <c r="B5" s="366"/>
      <c r="C5" s="91" t="s">
        <v>13</v>
      </c>
      <c r="D5" s="89" t="s">
        <v>15</v>
      </c>
      <c r="E5" s="90" t="s">
        <v>14</v>
      </c>
      <c r="F5" s="443"/>
      <c r="G5" s="443"/>
      <c r="H5" s="443"/>
      <c r="I5" s="447"/>
      <c r="J5" s="445"/>
      <c r="K5" s="445"/>
      <c r="L5" s="441"/>
      <c r="M5" s="441"/>
      <c r="N5" s="441"/>
      <c r="O5" s="441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520</v>
      </c>
      <c r="E6" s="88">
        <f t="shared" ref="E6:E16" si="0">C6+D6</f>
        <v>740</v>
      </c>
      <c r="F6" s="88">
        <v>14</v>
      </c>
      <c r="G6" s="88">
        <v>6</v>
      </c>
      <c r="H6" s="88">
        <v>8</v>
      </c>
      <c r="I6" s="88">
        <v>7</v>
      </c>
      <c r="J6" s="88">
        <v>14</v>
      </c>
      <c r="K6" s="88">
        <v>0</v>
      </c>
      <c r="L6" s="88">
        <v>213</v>
      </c>
      <c r="M6" s="88">
        <v>506</v>
      </c>
      <c r="N6" s="88">
        <v>719</v>
      </c>
      <c r="O6" s="88">
        <v>0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366</v>
      </c>
      <c r="D7" s="75">
        <v>931</v>
      </c>
      <c r="E7" s="88">
        <f t="shared" si="0"/>
        <v>1297</v>
      </c>
      <c r="F7" s="88">
        <v>41</v>
      </c>
      <c r="G7" s="88">
        <v>7</v>
      </c>
      <c r="H7" s="88">
        <v>34</v>
      </c>
      <c r="I7" s="88">
        <v>8</v>
      </c>
      <c r="J7" s="88">
        <v>41</v>
      </c>
      <c r="K7" s="88">
        <v>0</v>
      </c>
      <c r="L7" s="88">
        <v>359</v>
      </c>
      <c r="M7" s="88">
        <v>889</v>
      </c>
      <c r="N7" s="88">
        <v>1248</v>
      </c>
      <c r="O7" s="88">
        <v>0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7</v>
      </c>
      <c r="G8" s="88">
        <v>2</v>
      </c>
      <c r="H8" s="88">
        <v>5</v>
      </c>
      <c r="I8" s="88">
        <v>2</v>
      </c>
      <c r="J8" s="88">
        <v>7</v>
      </c>
      <c r="K8" s="88">
        <v>0</v>
      </c>
      <c r="L8" s="88">
        <v>71</v>
      </c>
      <c r="M8" s="88">
        <v>228</v>
      </c>
      <c r="N8" s="88">
        <v>299</v>
      </c>
      <c r="O8" s="88">
        <v>0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3</v>
      </c>
      <c r="G9" s="88">
        <v>0</v>
      </c>
      <c r="H9" s="88">
        <v>3</v>
      </c>
      <c r="I9" s="88">
        <v>0</v>
      </c>
      <c r="J9" s="88">
        <v>3</v>
      </c>
      <c r="K9" s="88">
        <v>0</v>
      </c>
      <c r="L9" s="88">
        <v>16</v>
      </c>
      <c r="M9" s="88">
        <v>67</v>
      </c>
      <c r="N9" s="88">
        <v>83</v>
      </c>
      <c r="O9" s="88">
        <v>0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68</v>
      </c>
      <c r="E15" s="88">
        <f t="shared" si="0"/>
        <v>84</v>
      </c>
      <c r="F15" s="88">
        <v>3</v>
      </c>
      <c r="G15" s="88">
        <v>1</v>
      </c>
      <c r="H15" s="88">
        <v>2</v>
      </c>
      <c r="I15" s="88">
        <v>1</v>
      </c>
      <c r="J15" s="88">
        <v>3</v>
      </c>
      <c r="K15" s="88">
        <v>0</v>
      </c>
      <c r="L15" s="88">
        <v>14</v>
      </c>
      <c r="M15" s="88">
        <v>66</v>
      </c>
      <c r="N15" s="88">
        <v>80</v>
      </c>
      <c r="O15" s="88">
        <v>1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791</v>
      </c>
      <c r="D17" s="79">
        <f t="shared" si="1"/>
        <v>2231</v>
      </c>
      <c r="E17" s="79">
        <f t="shared" si="1"/>
        <v>3022</v>
      </c>
      <c r="F17" s="79">
        <f t="shared" si="1"/>
        <v>71</v>
      </c>
      <c r="G17" s="79">
        <f t="shared" si="1"/>
        <v>17</v>
      </c>
      <c r="H17" s="79">
        <f t="shared" si="1"/>
        <v>54</v>
      </c>
      <c r="I17" s="79">
        <f t="shared" si="1"/>
        <v>19</v>
      </c>
      <c r="J17" s="79">
        <f t="shared" si="1"/>
        <v>71</v>
      </c>
      <c r="K17" s="79">
        <f t="shared" si="1"/>
        <v>0</v>
      </c>
      <c r="L17" s="79">
        <f t="shared" si="1"/>
        <v>773</v>
      </c>
      <c r="M17" s="79">
        <f t="shared" si="1"/>
        <v>2159</v>
      </c>
      <c r="N17" s="79">
        <f t="shared" si="1"/>
        <v>2932</v>
      </c>
      <c r="O17" s="79">
        <f t="shared" si="1"/>
        <v>1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3782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28"/>
  <sheetViews>
    <sheetView zoomScale="96" zoomScaleNormal="96" workbookViewId="0">
      <pane ySplit="5" topLeftCell="A3016" activePane="bottomLeft" state="frozen"/>
      <selection pane="bottomLeft" activeCell="M2905" sqref="M2905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>
      <c r="A4" s="452" t="s">
        <v>277</v>
      </c>
      <c r="B4" s="458" t="s">
        <v>278</v>
      </c>
      <c r="C4" s="452" t="s">
        <v>279</v>
      </c>
      <c r="D4" s="452" t="s">
        <v>280</v>
      </c>
      <c r="E4" s="452" t="s">
        <v>281</v>
      </c>
      <c r="F4" s="450" t="s">
        <v>282</v>
      </c>
      <c r="G4" s="448" t="s">
        <v>283</v>
      </c>
      <c r="H4" s="448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52" t="s">
        <v>286</v>
      </c>
    </row>
    <row r="5" spans="1:14" ht="41.25" customHeight="1">
      <c r="A5" s="453"/>
      <c r="B5" s="451"/>
      <c r="C5" s="453"/>
      <c r="D5" s="453"/>
      <c r="E5" s="453"/>
      <c r="F5" s="457"/>
      <c r="G5" s="449"/>
      <c r="H5" s="449"/>
      <c r="I5" s="457"/>
      <c r="J5" s="457"/>
      <c r="K5" s="457"/>
      <c r="L5" s="457"/>
      <c r="M5" s="451"/>
      <c r="N5" s="453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12"/>
      <c r="L2488" s="133">
        <v>1</v>
      </c>
      <c r="M2488" s="134" t="s">
        <v>290</v>
      </c>
      <c r="N2488" s="184"/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/>
      <c r="L2860" s="133">
        <v>1</v>
      </c>
      <c r="M2860" s="134" t="s">
        <v>290</v>
      </c>
      <c r="N2860" s="214"/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170" customFormat="1" ht="19.5" customHeight="1">
      <c r="A2914" s="106">
        <v>2909</v>
      </c>
      <c r="B2914" s="111" t="s">
        <v>3663</v>
      </c>
      <c r="C2914" s="146">
        <v>60</v>
      </c>
      <c r="D2914" s="135" t="s">
        <v>861</v>
      </c>
      <c r="E2914" s="156">
        <v>64883</v>
      </c>
      <c r="F2914" s="155" t="s">
        <v>642</v>
      </c>
      <c r="G2914" s="114" t="s">
        <v>1259</v>
      </c>
      <c r="H2914" s="133">
        <v>1</v>
      </c>
      <c r="I2914" s="155"/>
      <c r="J2914" s="112"/>
      <c r="K2914" s="112"/>
      <c r="L2914" s="133">
        <v>1</v>
      </c>
      <c r="M2914" s="134" t="s">
        <v>290</v>
      </c>
      <c r="N2914" s="184"/>
    </row>
    <row r="2915" spans="1:14" s="170" customFormat="1" ht="19.5" customHeight="1">
      <c r="A2915" s="106">
        <v>2910</v>
      </c>
      <c r="B2915" s="111" t="s">
        <v>3664</v>
      </c>
      <c r="C2915" s="146">
        <v>40</v>
      </c>
      <c r="D2915" s="135" t="s">
        <v>861</v>
      </c>
      <c r="E2915" s="156">
        <v>64883</v>
      </c>
      <c r="F2915" s="155" t="s">
        <v>642</v>
      </c>
      <c r="G2915" s="114" t="s">
        <v>1259</v>
      </c>
      <c r="H2915" s="133">
        <v>1</v>
      </c>
      <c r="I2915" s="155"/>
      <c r="J2915" s="112"/>
      <c r="K2915" s="112"/>
      <c r="L2915" s="133">
        <v>1</v>
      </c>
      <c r="M2915" s="134" t="s">
        <v>290</v>
      </c>
      <c r="N2915" s="184"/>
    </row>
    <row r="2916" spans="1:14" s="170" customFormat="1" ht="19.5" customHeight="1">
      <c r="A2916" s="106">
        <v>2911</v>
      </c>
      <c r="B2916" s="111" t="s">
        <v>3665</v>
      </c>
      <c r="C2916" s="146">
        <v>36</v>
      </c>
      <c r="D2916" s="135" t="s">
        <v>1182</v>
      </c>
      <c r="E2916" s="156">
        <v>64883</v>
      </c>
      <c r="F2916" s="155" t="s">
        <v>642</v>
      </c>
      <c r="G2916" s="114" t="s">
        <v>1259</v>
      </c>
      <c r="H2916" s="133">
        <v>1</v>
      </c>
      <c r="I2916" s="155"/>
      <c r="J2916" s="112"/>
      <c r="K2916" s="112"/>
      <c r="L2916" s="133">
        <v>1</v>
      </c>
      <c r="M2916" s="134" t="s">
        <v>290</v>
      </c>
      <c r="N2916" s="184"/>
    </row>
    <row r="2917" spans="1:14" s="170" customFormat="1" ht="19.5" customHeight="1">
      <c r="A2917" s="106">
        <v>2912</v>
      </c>
      <c r="B2917" s="111" t="s">
        <v>3666</v>
      </c>
      <c r="C2917" s="146">
        <v>44</v>
      </c>
      <c r="D2917" s="135" t="s">
        <v>861</v>
      </c>
      <c r="E2917" s="156">
        <v>64883</v>
      </c>
      <c r="F2917" s="155" t="s">
        <v>642</v>
      </c>
      <c r="G2917" s="114" t="s">
        <v>1259</v>
      </c>
      <c r="H2917" s="133">
        <v>1</v>
      </c>
      <c r="I2917" s="155"/>
      <c r="J2917" s="112"/>
      <c r="K2917" s="112"/>
      <c r="L2917" s="133">
        <v>1</v>
      </c>
      <c r="M2917" s="134" t="s">
        <v>290</v>
      </c>
      <c r="N2917" s="184"/>
    </row>
    <row r="2918" spans="1:14" s="170" customFormat="1" ht="19.5" customHeight="1">
      <c r="A2918" s="106">
        <v>2913</v>
      </c>
      <c r="B2918" s="111" t="s">
        <v>3667</v>
      </c>
      <c r="C2918" s="146">
        <v>24</v>
      </c>
      <c r="D2918" s="135" t="s">
        <v>1187</v>
      </c>
      <c r="E2918" s="156">
        <v>64883</v>
      </c>
      <c r="F2918" s="155" t="s">
        <v>642</v>
      </c>
      <c r="G2918" s="114" t="s">
        <v>1259</v>
      </c>
      <c r="H2918" s="133">
        <v>1</v>
      </c>
      <c r="I2918" s="155"/>
      <c r="J2918" s="112"/>
      <c r="K2918" s="112"/>
      <c r="L2918" s="133">
        <v>1</v>
      </c>
      <c r="M2918" s="134" t="s">
        <v>290</v>
      </c>
      <c r="N2918" s="184"/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12"/>
      <c r="L2950" s="133">
        <v>1</v>
      </c>
      <c r="M2950" s="134" t="s">
        <v>290</v>
      </c>
      <c r="N2950" s="184"/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12"/>
      <c r="L2951" s="133">
        <v>1</v>
      </c>
      <c r="M2951" s="134" t="s">
        <v>290</v>
      </c>
      <c r="N2951" s="184"/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12"/>
      <c r="L2952" s="133">
        <v>1</v>
      </c>
      <c r="M2952" s="134" t="s">
        <v>290</v>
      </c>
      <c r="N2952" s="184"/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12"/>
      <c r="L2953" s="133">
        <v>1</v>
      </c>
      <c r="M2953" s="134" t="s">
        <v>290</v>
      </c>
      <c r="N2953" s="184"/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12"/>
      <c r="L2959" s="133">
        <v>1</v>
      </c>
      <c r="M2959" s="134" t="s">
        <v>290</v>
      </c>
      <c r="N2959" s="184"/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12"/>
      <c r="L2960" s="133">
        <v>1</v>
      </c>
      <c r="M2960" s="134" t="s">
        <v>290</v>
      </c>
      <c r="N2960" s="184"/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12"/>
      <c r="L2961" s="133">
        <v>1</v>
      </c>
      <c r="M2961" s="134" t="s">
        <v>290</v>
      </c>
      <c r="N2961" s="184"/>
    </row>
    <row r="2962" spans="1:14" s="170" customFormat="1" ht="19.5" customHeight="1">
      <c r="A2962" s="106">
        <v>2957</v>
      </c>
      <c r="B2962" s="111" t="s">
        <v>3711</v>
      </c>
      <c r="C2962" s="146">
        <v>18</v>
      </c>
      <c r="D2962" s="135" t="s">
        <v>861</v>
      </c>
      <c r="E2962" s="156">
        <v>64886</v>
      </c>
      <c r="F2962" s="155" t="s">
        <v>642</v>
      </c>
      <c r="G2962" s="114" t="s">
        <v>1259</v>
      </c>
      <c r="H2962" s="133">
        <v>1</v>
      </c>
      <c r="I2962" s="155"/>
      <c r="J2962" s="112"/>
      <c r="K2962" s="112"/>
      <c r="L2962" s="133">
        <v>1</v>
      </c>
      <c r="M2962" s="134" t="s">
        <v>290</v>
      </c>
      <c r="N2962" s="184"/>
    </row>
    <row r="2963" spans="1:14" s="170" customFormat="1" ht="19.5" customHeight="1">
      <c r="A2963" s="106">
        <v>2958</v>
      </c>
      <c r="B2963" s="111" t="s">
        <v>3712</v>
      </c>
      <c r="C2963" s="146">
        <v>28</v>
      </c>
      <c r="D2963" s="135" t="s">
        <v>861</v>
      </c>
      <c r="E2963" s="156">
        <v>64886</v>
      </c>
      <c r="F2963" s="155" t="s">
        <v>642</v>
      </c>
      <c r="G2963" s="114" t="s">
        <v>1259</v>
      </c>
      <c r="H2963" s="133">
        <v>1</v>
      </c>
      <c r="I2963" s="155"/>
      <c r="J2963" s="112"/>
      <c r="K2963" s="112"/>
      <c r="L2963" s="133">
        <v>1</v>
      </c>
      <c r="M2963" s="134" t="s">
        <v>290</v>
      </c>
      <c r="N2963" s="184"/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12"/>
      <c r="L2968" s="133">
        <v>1</v>
      </c>
      <c r="M2968" s="134" t="s">
        <v>290</v>
      </c>
      <c r="N2968" s="184"/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12"/>
      <c r="L2969" s="133">
        <v>1</v>
      </c>
      <c r="M2969" s="134" t="s">
        <v>290</v>
      </c>
      <c r="N2969" s="184"/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12"/>
      <c r="L2970" s="133">
        <v>1</v>
      </c>
      <c r="M2970" s="134" t="s">
        <v>290</v>
      </c>
      <c r="N2970" s="184"/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12"/>
      <c r="L2971" s="133">
        <v>1</v>
      </c>
      <c r="M2971" s="134" t="s">
        <v>290</v>
      </c>
      <c r="N2971" s="184"/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12"/>
      <c r="L2972" s="133">
        <v>1</v>
      </c>
      <c r="M2972" s="134" t="s">
        <v>290</v>
      </c>
      <c r="N2972" s="184"/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12"/>
      <c r="L2973" s="133">
        <v>1</v>
      </c>
      <c r="M2973" s="134" t="s">
        <v>290</v>
      </c>
      <c r="N2973" s="184"/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12"/>
      <c r="L2974" s="133">
        <v>1</v>
      </c>
      <c r="M2974" s="134" t="s">
        <v>290</v>
      </c>
      <c r="N2974" s="184"/>
    </row>
    <row r="2975" spans="1:14" s="170" customFormat="1" ht="19.5" customHeight="1">
      <c r="A2975" s="106">
        <v>2970</v>
      </c>
      <c r="B2975" s="111" t="s">
        <v>3724</v>
      </c>
      <c r="C2975" s="146">
        <v>55</v>
      </c>
      <c r="D2975" s="135" t="s">
        <v>861</v>
      </c>
      <c r="E2975" s="156">
        <v>64888</v>
      </c>
      <c r="F2975" s="155" t="s">
        <v>642</v>
      </c>
      <c r="G2975" s="114" t="s">
        <v>1259</v>
      </c>
      <c r="H2975" s="133">
        <v>1</v>
      </c>
      <c r="I2975" s="155"/>
      <c r="J2975" s="112"/>
      <c r="K2975" s="112"/>
      <c r="L2975" s="133">
        <v>1</v>
      </c>
      <c r="M2975" s="134" t="s">
        <v>290</v>
      </c>
      <c r="N2975" s="184"/>
    </row>
    <row r="2976" spans="1:14" s="170" customFormat="1" ht="19.5" customHeight="1">
      <c r="A2976" s="106">
        <v>2971</v>
      </c>
      <c r="B2976" s="111" t="s">
        <v>3725</v>
      </c>
      <c r="C2976" s="146">
        <v>35</v>
      </c>
      <c r="D2976" s="135" t="s">
        <v>861</v>
      </c>
      <c r="E2976" s="156">
        <v>64888</v>
      </c>
      <c r="F2976" s="155" t="s">
        <v>642</v>
      </c>
      <c r="G2976" s="114" t="s">
        <v>1259</v>
      </c>
      <c r="H2976" s="133">
        <v>1</v>
      </c>
      <c r="I2976" s="155"/>
      <c r="J2976" s="112"/>
      <c r="K2976" s="112"/>
      <c r="L2976" s="133">
        <v>1</v>
      </c>
      <c r="M2976" s="134" t="s">
        <v>290</v>
      </c>
      <c r="N2976" s="184"/>
    </row>
    <row r="2977" spans="1:14" s="170" customFormat="1" ht="19.5" customHeight="1">
      <c r="A2977" s="106">
        <v>2972</v>
      </c>
      <c r="B2977" s="111" t="s">
        <v>3726</v>
      </c>
      <c r="C2977" s="146">
        <v>54</v>
      </c>
      <c r="D2977" s="135" t="s">
        <v>861</v>
      </c>
      <c r="E2977" s="156">
        <v>64888</v>
      </c>
      <c r="F2977" s="155" t="s">
        <v>642</v>
      </c>
      <c r="G2977" s="114" t="s">
        <v>1259</v>
      </c>
      <c r="H2977" s="133">
        <v>1</v>
      </c>
      <c r="I2977" s="155"/>
      <c r="J2977" s="112"/>
      <c r="K2977" s="112"/>
      <c r="L2977" s="133">
        <v>1</v>
      </c>
      <c r="M2977" s="134" t="s">
        <v>290</v>
      </c>
      <c r="N2977" s="184"/>
    </row>
    <row r="2978" spans="1:14" s="170" customFormat="1" ht="19.5" customHeight="1">
      <c r="A2978" s="106">
        <v>2973</v>
      </c>
      <c r="B2978" s="111" t="s">
        <v>3727</v>
      </c>
      <c r="C2978" s="146">
        <v>50</v>
      </c>
      <c r="D2978" s="135" t="s">
        <v>1262</v>
      </c>
      <c r="E2978" s="156">
        <v>64888</v>
      </c>
      <c r="F2978" s="155" t="s">
        <v>642</v>
      </c>
      <c r="G2978" s="114" t="s">
        <v>1259</v>
      </c>
      <c r="H2978" s="133">
        <v>1</v>
      </c>
      <c r="I2978" s="155"/>
      <c r="J2978" s="112"/>
      <c r="K2978" s="112"/>
      <c r="L2978" s="133">
        <v>1</v>
      </c>
      <c r="M2978" s="134" t="s">
        <v>290</v>
      </c>
      <c r="N2978" s="184"/>
    </row>
    <row r="2979" spans="1:14" s="170" customFormat="1" ht="19.5" customHeight="1">
      <c r="A2979" s="106">
        <v>2974</v>
      </c>
      <c r="B2979" s="111" t="s">
        <v>3728</v>
      </c>
      <c r="C2979" s="146">
        <v>37</v>
      </c>
      <c r="D2979" s="135" t="s">
        <v>861</v>
      </c>
      <c r="E2979" s="156">
        <v>64888</v>
      </c>
      <c r="F2979" s="155" t="s">
        <v>642</v>
      </c>
      <c r="G2979" s="114" t="s">
        <v>1259</v>
      </c>
      <c r="H2979" s="133">
        <v>1</v>
      </c>
      <c r="I2979" s="155"/>
      <c r="J2979" s="112"/>
      <c r="K2979" s="112"/>
      <c r="L2979" s="133">
        <v>1</v>
      </c>
      <c r="M2979" s="134" t="s">
        <v>290</v>
      </c>
      <c r="N2979" s="184"/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55"/>
      <c r="J2987" s="112"/>
      <c r="K2987" s="112"/>
      <c r="L2987" s="133">
        <v>1</v>
      </c>
      <c r="M2987" s="134" t="s">
        <v>290</v>
      </c>
      <c r="N2987" s="184"/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/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3747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3748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3749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3750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3751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3752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3753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3754</v>
      </c>
      <c r="C3002" s="146">
        <v>55</v>
      </c>
      <c r="D3002" s="135" t="s">
        <v>3755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3756</v>
      </c>
      <c r="C3003" s="146">
        <v>40</v>
      </c>
      <c r="D3003" s="135" t="s">
        <v>3757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12"/>
      <c r="L3004" s="133">
        <v>1</v>
      </c>
      <c r="M3004" s="134" t="s">
        <v>290</v>
      </c>
      <c r="N3004" s="184"/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3765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170" customFormat="1" ht="19.5" customHeight="1">
      <c r="A3012" s="106">
        <v>3007</v>
      </c>
      <c r="B3012" s="111" t="s">
        <v>3767</v>
      </c>
      <c r="C3012" s="146">
        <v>61</v>
      </c>
      <c r="D3012" s="135" t="s">
        <v>1116</v>
      </c>
      <c r="E3012" s="156">
        <v>64898</v>
      </c>
      <c r="F3012" s="155" t="s">
        <v>642</v>
      </c>
      <c r="G3012" s="114" t="s">
        <v>2359</v>
      </c>
      <c r="H3012" s="133">
        <v>1</v>
      </c>
      <c r="I3012" s="155"/>
      <c r="J3012" s="112"/>
      <c r="K3012" s="112"/>
      <c r="L3012" s="133">
        <v>1</v>
      </c>
      <c r="M3012" s="134" t="s">
        <v>290</v>
      </c>
      <c r="N3012" s="184"/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3777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3774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3778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3779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170" customFormat="1" ht="19.5" customHeight="1">
      <c r="A3026" s="106">
        <v>3021</v>
      </c>
      <c r="B3026" s="111" t="s">
        <v>3780</v>
      </c>
      <c r="C3026" s="146">
        <v>69</v>
      </c>
      <c r="D3026" s="135" t="s">
        <v>1122</v>
      </c>
      <c r="E3026" s="156">
        <v>64901</v>
      </c>
      <c r="F3026" s="155" t="s">
        <v>642</v>
      </c>
      <c r="G3026" s="114" t="s">
        <v>1259</v>
      </c>
      <c r="H3026" s="133">
        <v>1</v>
      </c>
      <c r="I3026" s="155"/>
      <c r="J3026" s="112"/>
      <c r="K3026" s="112"/>
      <c r="L3026" s="133">
        <v>1</v>
      </c>
      <c r="M3026" s="134" t="s">
        <v>290</v>
      </c>
      <c r="N3026" s="184"/>
    </row>
    <row r="3027" spans="1:14" s="170" customFormat="1" ht="19.5" customHeight="1">
      <c r="A3027" s="106">
        <v>3022</v>
      </c>
      <c r="B3027" s="111" t="s">
        <v>3784</v>
      </c>
      <c r="C3027" s="146">
        <v>75</v>
      </c>
      <c r="D3027" s="135" t="s">
        <v>318</v>
      </c>
      <c r="E3027" s="156">
        <v>64903</v>
      </c>
      <c r="F3027" s="155" t="s">
        <v>642</v>
      </c>
      <c r="G3027" s="114" t="s">
        <v>2359</v>
      </c>
      <c r="H3027" s="133">
        <v>1</v>
      </c>
      <c r="I3027" s="155"/>
      <c r="J3027" s="112"/>
      <c r="K3027" s="112"/>
      <c r="L3027" s="133">
        <v>1</v>
      </c>
      <c r="M3027" s="134" t="s">
        <v>290</v>
      </c>
      <c r="N3027" s="184"/>
    </row>
    <row r="3028" spans="1:14" s="170" customFormat="1" ht="19.5" customHeight="1">
      <c r="A3028" s="106"/>
      <c r="B3028" s="105"/>
      <c r="C3028" s="312"/>
      <c r="D3028" s="312"/>
      <c r="E3028" s="312"/>
      <c r="F3028" s="312"/>
      <c r="G3028" s="313"/>
      <c r="H3028" s="147">
        <f>SUBTOTAL(109,H6:H3027)</f>
        <v>3022</v>
      </c>
      <c r="I3028" s="147">
        <f>SUBTOTAL(109,I6:I3027)</f>
        <v>0</v>
      </c>
      <c r="J3028" s="147">
        <f>SUBTOTAL(109,J6:J3027)</f>
        <v>19</v>
      </c>
      <c r="K3028" s="147">
        <f>SUBTOTAL(109,K6:K3027)</f>
        <v>2932</v>
      </c>
      <c r="L3028" s="147">
        <f>SUBTOTAL(109,L6:L3027)</f>
        <v>71</v>
      </c>
      <c r="M3028" s="147"/>
      <c r="N3028" s="130"/>
    </row>
  </sheetData>
  <mergeCells count="17"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G14" sqref="G14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>
      <c r="A3" s="177"/>
      <c r="B3" s="472" t="s">
        <v>3783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409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552</v>
      </c>
      <c r="T7" s="192">
        <f>D7+F7+H7+J7+L7+N7+P7+R7</f>
        <v>206</v>
      </c>
      <c r="U7" s="192">
        <f>S7+T7</f>
        <v>758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37</v>
      </c>
      <c r="E8" s="191">
        <v>655</v>
      </c>
      <c r="F8" s="191">
        <v>347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909</v>
      </c>
      <c r="T8" s="192">
        <f t="shared" si="0"/>
        <v>400</v>
      </c>
      <c r="U8" s="192">
        <f t="shared" ref="U8:U16" si="1">S8+T8</f>
        <v>1309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22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73</v>
      </c>
      <c r="T16" s="192">
        <f t="shared" si="0"/>
        <v>12</v>
      </c>
      <c r="U16" s="192">
        <f t="shared" si="1"/>
        <v>85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8" t="s">
        <v>1175</v>
      </c>
      <c r="B17" s="469"/>
      <c r="C17" s="194">
        <f t="shared" ref="C17:X17" si="3">SUM(C7:C16)</f>
        <v>602</v>
      </c>
      <c r="D17" s="194">
        <f t="shared" si="3"/>
        <v>114</v>
      </c>
      <c r="E17" s="194">
        <f t="shared" si="3"/>
        <v>1439</v>
      </c>
      <c r="F17" s="194">
        <f t="shared" si="3"/>
        <v>654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2221</v>
      </c>
      <c r="T17" s="194">
        <f t="shared" si="3"/>
        <v>801</v>
      </c>
      <c r="U17" s="194">
        <f t="shared" si="3"/>
        <v>3022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opLeftCell="A37"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4" t="s">
        <v>893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</row>
    <row r="2" spans="1:16" ht="26.25">
      <c r="B2" s="455" t="s">
        <v>894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</row>
    <row r="3" spans="1:16" ht="24.75">
      <c r="B3" s="456" t="s">
        <v>2972</v>
      </c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3745</v>
      </c>
      <c r="J47" s="319" t="s">
        <v>3746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6" sqref="G16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24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3022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2020-12-12T08:39:44Z</cp:lastPrinted>
  <dcterms:created xsi:type="dcterms:W3CDTF">2020-03-25T07:02:21Z</dcterms:created>
  <dcterms:modified xsi:type="dcterms:W3CDTF">2020-12-25T05:06:37Z</dcterms:modified>
</cp:coreProperties>
</file>