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8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Name'!$B$4:$N$3032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L235" i="28"/>
  <c r="H235" i="28"/>
  <c r="H234" i="28"/>
  <c r="L234" i="28" s="1"/>
  <c r="L233" i="28"/>
  <c r="H233" i="28"/>
  <c r="H232" i="28"/>
  <c r="L232" i="28" s="1"/>
  <c r="L231" i="28"/>
  <c r="H231" i="28"/>
  <c r="H230" i="28"/>
  <c r="L230" i="28" s="1"/>
  <c r="L229" i="28"/>
  <c r="H229" i="28"/>
  <c r="L239" i="28" l="1"/>
  <c r="H239" i="28"/>
  <c r="Q237" i="28"/>
  <c r="V17" i="40" l="1"/>
  <c r="I3033" i="35" l="1"/>
  <c r="J3033" i="35"/>
  <c r="K3033" i="35"/>
  <c r="L3033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33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<sst xmlns="http://schemas.openxmlformats.org/spreadsheetml/2006/main" count="16221" uniqueCount="3790">
  <si>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</si>
  <si>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</si>
  <si>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</si>
  <si>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</si>
  <si>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</si>
  <si>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</si>
  <si>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</si>
  <si>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</si>
  <si>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</si>
  <si>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</si>
  <si>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</si>
  <si>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</si>
  <si>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</si>
  <si>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</si>
  <si>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</si>
  <si>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</si>
  <si>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</si>
  <si>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</si>
  <si>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</si>
  <si>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</si>
  <si>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</si>
  <si>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</si>
  <si>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</si>
  <si>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</si>
  <si>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</si>
  <si>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</si>
  <si>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</si>
  <si>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</si>
  <si>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</si>
  <si>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</si>
  <si>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</si>
  <si>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</si>
  <si>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</si>
  <si>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</si>
  <si>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</si>
  <si>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</si>
  <si>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</si>
  <si>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</si>
  <si>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</si>
  <si>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</si>
  <si>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</si>
  <si>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</si>
  <si>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</si>
  <si>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</si>
  <si>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</si>
  <si>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</si>
  <si>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</si>
  <si>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</si>
  <si>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</si>
  <si>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</si>
  <si>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</si>
  <si>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</si>
  <si>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</si>
  <si>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</si>
  <si>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</si>
  <si>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</si>
  <si>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</si>
  <si>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</si>
  <si>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</si>
  <si>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</si>
  <si>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</si>
  <si>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</si>
  <si>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</si>
  <si>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</si>
  <si>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</si>
  <si>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</si>
  <si>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</si>
  <si>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</si>
  <si>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</si>
  <si>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</si>
  <si>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</si>
  <si>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</si>
  <si>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</si>
  <si>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</si>
  <si>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</si>
  <si>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</si>
  <si>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</si>
  <si>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</si>
  <si>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</si>
  <si>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</si>
  <si>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</si>
  <si>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</si>
  <si>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</si>
  <si>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</si>
  <si>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</si>
  <si>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</si>
  <si>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</si>
  <si>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</si>
  <si>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</si>
  <si>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</si>
  <si>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</si>
  <si>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</si>
  <si>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</si>
  <si>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</si>
  <si>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</si>
  <si>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</si>
  <si>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</si>
  <si>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</si>
  <si>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</si>
  <si>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</si>
  <si>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</si>
  <si>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</si>
  <si>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</si>
  <si>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</si>
  <si>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</si>
  <si>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</si>
  <si>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</si>
  <si>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</si>
  <si>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</si>
  <si>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</si>
  <si>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</si>
  <si>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</si>
  <si>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</si>
  <si>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</si>
  <si>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</si>
  <si>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</si>
  <si>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</si>
  <si>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</si>
  <si>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</si>
  <si>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</si>
  <si>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</si>
  <si>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</si>
  <si>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</si>
  <si>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</si>
  <si>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</si>
  <si>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</si>
  <si>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</si>
  <si>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</si>
  <si>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</si>
  <si>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</si>
  <si>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</si>
  <si>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</si>
  <si>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</si>
  <si>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</si>
  <si>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</si>
  <si>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</si>
  <si>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</si>
  <si>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</si>
  <si>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</si>
  <si>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</si>
  <si>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</si>
  <si>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</si>
  <si>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</si>
  <si>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</si>
  <si>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</si>
  <si>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</si>
  <si>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</si>
  <si>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</si>
  <si>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</si>
  <si>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</si>
  <si>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</si>
  <si>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</si>
  <si>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</si>
  <si>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</si>
  <si>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</si>
  <si>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</si>
  <si>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</si>
  <si>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</si>
  <si>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</si>
  <si>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</si>
  <si>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</si>
  <si>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</si>
  <si>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</si>
  <si>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</si>
  <si>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</si>
  <si>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</si>
  <si>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</si>
  <si>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</si>
  <si>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</si>
  <si>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</si>
  <si>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</si>
  <si>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</si>
  <si>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</si>
  <si>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</si>
  <si>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</si>
  <si>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</si>
  <si>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</si>
  <si>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</si>
  <si>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</si>
  <si>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</si>
  <si>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</si>
  <si>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</si>
  <si>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</si>
  <si>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</si>
  <si>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</si>
  <si>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</si>
  <si>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</si>
  <si>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</si>
  <si>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</si>
  <si>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</si>
  <si>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</si>
  <si>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</si>
  <si>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</si>
  <si>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</si>
  <si>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</si>
  <si>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</si>
  <si>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</si>
  <si>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</si>
  <si>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</si>
  <si>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</si>
  <si>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</si>
  <si>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</si>
  <si>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</si>
  <si>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</si>
  <si>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</si>
  <si>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</si>
  <si>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</si>
  <si>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</si>
  <si>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</si>
  <si>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</si>
  <si>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</si>
  <si>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</si>
  <si>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</si>
  <si>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</si>
  <si>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</si>
  <si>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</si>
  <si>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</si>
  <si>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</si>
  <si>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</si>
  <si>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</si>
  <si>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</si>
  <si>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</si>
  <si>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</si>
  <si>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</si>
  <si>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</si>
  <si>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</si>
  <si>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</si>
  <si>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</si>
  <si>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</si>
  <si>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</si>
  <si>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</si>
  <si>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</si>
  <si>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</si>
  <si>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</si>
  <si>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</si>
  <si>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</si>
  <si>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</si>
  <si>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</si>
  <si>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</si>
  <si>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</si>
  <si>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</si>
  <si>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</si>
  <si>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</si>
  <si>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</si>
  <si>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</si>
  <si>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</si>
  <si>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</si>
  <si>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</si>
  <si>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</si>
  <si>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</si>
  <si>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</si>
  <si>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</si>
  <si>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</si>
  <si>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</si>
  <si>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</si>
  <si>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</si>
  <si>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</si>
  <si>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</si>
  <si>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</si>
  <si>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</si>
  <si>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</si>
  <si>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</si>
  <si>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</si>
  <si>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</si>
  <si>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</si>
  <si>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</si>
  <si>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</si>
  <si>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</si>
  <si>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</si>
  <si>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</si>
  <si>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</si>
  <si>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</si>
  <si>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</si>
  <si>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</si>
  <si>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</si>
  <si>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</si>
  <si>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</si>
  <si>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</si>
  <si>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</si>
  <si>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</si>
  <si>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</si>
  <si>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</si>
  <si>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</si>
  <si>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</si>
  <si>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</si>
  <si>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</si>
  <si>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</si>
  <si>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</si>
  <si>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</si>
  <si>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</si>
  <si>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</si>
  <si>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</si>
  <si>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</si>
  <si>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</si>
  <si>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</si>
  <si>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</si>
  <si>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</si>
  <si>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</si>
  <si>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</si>
  <si>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</si>
  <si>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</si>
  <si>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</si>
  <si>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</si>
  <si>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</si>
  <si>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</si>
  <si>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</si>
  <si>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</si>
  <si>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</si>
  <si>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</si>
  <si>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</si>
  <si>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</si>
  <si>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</si>
  <si>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</si>
  <si>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</si>
  <si>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</si>
  <si>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</si>
  <si>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</si>
  <si>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</si>
  <si>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</si>
  <si>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</si>
  <si>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</si>
  <si>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</si>
  <si>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</si>
  <si>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</si>
  <si>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</si>
  <si>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</si>
  <si>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</si>
  <si>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</si>
  <si>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</si>
  <si>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</si>
  <si>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</si>
  <si>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</si>
  <si>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</si>
  <si>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</si>
  <si>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</si>
  <si>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</si>
  <si>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</si>
  <si>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</si>
  <si>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</si>
  <si>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</si>
  <si>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</si>
  <si>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</si>
  <si>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</si>
  <si>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</si>
  <si>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</si>
  <si>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</si>
  <si>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</si>
  <si>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</si>
  <si>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</si>
  <si>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</si>
  <si>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</si>
  <si>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</si>
  <si>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</si>
  <si>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</si>
  <si>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</si>
  <si>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</si>
  <si>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</si>
  <si>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</si>
  <si>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</si>
  <si>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</si>
  <si>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</si>
  <si>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</si>
  <si>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</si>
  <si>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</si>
  <si>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</si>
  <si>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</si>
  <si>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</si>
  <si>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</si>
  <si>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</si>
  <si>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</si>
  <si>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</si>
  <si>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</si>
  <si>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</si>
  <si>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</si>
  <si>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</si>
  <si>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</si>
  <si>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</si>
  <si>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</si>
  <si>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</si>
  <si>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</si>
  <si>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</si>
  <si>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</si>
  <si>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</si>
  <si>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</si>
  <si>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</si>
  <si>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</si>
  <si>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</si>
  <si>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</si>
  <si>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</si>
  <si>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</si>
  <si>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</si>
  <si>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</si>
  <si>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</si>
  <si>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</si>
  <si>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</si>
  <si>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</si>
  <si>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</si>
  <si>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</si>
  <si>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</si>
  <si>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</si>
  <si>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</si>
  <si>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</si>
  <si>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</si>
  <si>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</si>
  <si>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</si>
  <si>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</si>
  <si>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</si>
  <si>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</si>
  <si>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</si>
  <si>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</si>
  <si>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</si>
  <si>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</si>
  <si>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</si>
  <si>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</si>
  <si>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</si>
  <si>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</si>
  <si>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</si>
  <si>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</si>
  <si>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</si>
  <si>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</si>
  <si>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</si>
  <si>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</si>
  <si>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</si>
  <si>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</si>
  <si>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</si>
  <si>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</si>
  <si>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</si>
  <si>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</si>
  <si>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</si>
  <si>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</si>
  <si>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</si>
  <si>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</si>
  <si>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</si>
  <si>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</si>
  <si>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</si>
  <si>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</si>
  <si>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</si>
  <si>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</si>
  <si>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</si>
  <si>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</si>
  <si>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</si>
  <si>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</si>
  <si>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</si>
  <si>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</si>
  <si>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</si>
  <si>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</si>
  <si>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</si>
  <si>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</si>
  <si>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</si>
  <si>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</si>
  <si>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</si>
  <si>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</si>
  <si>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</si>
  <si>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</si>
  <si>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</si>
  <si>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</si>
  <si>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</si>
  <si>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</si>
  <si>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</si>
  <si>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</si>
  <si>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</si>
  <si>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</si>
  <si>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</si>
  <si>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</si>
  <si>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</si>
  <si>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</si>
  <si>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</si>
  <si>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</si>
  <si>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</si>
  <si>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</si>
  <si>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</si>
  <si>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</si>
  <si>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</si>
  <si>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</si>
  <si>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</si>
  <si>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</si>
  <si>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</si>
  <si>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</si>
  <si>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</si>
  <si>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</si>
  <si>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</si>
  <si>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</si>
  <si>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</si>
  <si>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</si>
  <si>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</si>
  <si>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</si>
  <si>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</si>
  <si>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</si>
  <si>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</si>
  <si>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</si>
  <si>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</si>
  <si>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</si>
  <si>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</si>
  <si>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</si>
  <si>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</si>
  <si>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</si>
  <si>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</si>
  <si>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</si>
  <si>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</si>
  <si>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</si>
  <si>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</si>
  <si>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</si>
  <si>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</si>
  <si>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</si>
  <si>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</si>
  <si>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</si>
  <si>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</si>
  <si>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</si>
  <si>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</si>
  <si>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</si>
  <si>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</si>
  <si>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</si>
  <si>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</si>
  <si>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</si>
  <si>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</si>
  <si>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</si>
  <si>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</si>
  <si>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</si>
  <si>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</si>
  <si>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</si>
  <si>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</si>
  <si>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</si>
  <si>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</si>
  <si>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</si>
  <si>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</si>
  <si>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</si>
  <si>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</si>
  <si>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</si>
  <si>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</si>
  <si>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</si>
  <si>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</si>
  <si>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</si>
  <si>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</si>
  <si>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</si>
  <si>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</si>
  <si>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</si>
  <si>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</si>
  <si>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</si>
  <si>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</si>
  <si>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</si>
  <si>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</si>
  <si>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</si>
  <si>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</si>
  <si>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</si>
  <si>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</si>
  <si>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</si>
  <si>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</si>
  <si>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</si>
  <si>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</si>
  <si>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</si>
  <si>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</si>
  <si>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</si>
  <si>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</si>
  <si>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</si>
  <si>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</si>
  <si>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</si>
  <si>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</si>
  <si>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</si>
  <si>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</si>
  <si>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</si>
  <si>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</si>
  <si>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</si>
  <si>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</si>
  <si>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</si>
  <si>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</si>
  <si>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</si>
  <si>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</si>
  <si>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</si>
  <si>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</si>
  <si>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</si>
  <si>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</si>
  <si>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</si>
  <si>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</si>
  <si>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</si>
  <si>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</si>
  <si>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</si>
  <si>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</si>
  <si>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</si>
  <si>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</si>
  <si>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</si>
  <si>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</si>
  <si>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</si>
  <si>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</si>
  <si>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</si>
  <si>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</si>
  <si>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</si>
  <si>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</si>
  <si>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</si>
  <si>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</si>
  <si>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</si>
  <si>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</si>
  <si>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</si>
  <si>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</si>
  <si>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</si>
  <si>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</si>
  <si>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</si>
  <si>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</si>
  <si>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</si>
  <si>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</si>
  <si>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</si>
  <si>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</si>
  <si>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</si>
  <si>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</si>
  <si>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</si>
  <si>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</si>
  <si>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</si>
  <si>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</si>
  <si>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</si>
  <si>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</si>
  <si>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</si>
  <si>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</si>
  <si>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</si>
  <si>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</si>
  <si>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</si>
  <si>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</si>
  <si>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</si>
  <si>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</si>
  <si>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</si>
  <si>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</si>
  <si>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</si>
  <si>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</si>
  <si>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</si>
  <si>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</si>
  <si>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</si>
  <si>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</si>
  <si>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</si>
  <si>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</si>
  <si>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</si>
  <si>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</si>
  <si>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</si>
  <si>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</si>
  <si>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</si>
  <si>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</si>
  <si>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</si>
  <si>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</si>
  <si>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</si>
  <si>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</si>
  <si>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</si>
  <si>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</si>
  <si>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</si>
  <si>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</si>
  <si>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</si>
  <si>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</si>
  <si>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</si>
  <si>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</si>
  <si>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</si>
  <si>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</si>
  <si>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</si>
  <si>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</si>
  <si>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</si>
  <si>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</si>
  <si>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</si>
  <si>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</si>
  <si>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</si>
  <si>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</si>
  <si>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</si>
  <si>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</si>
  <si>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</si>
  <si>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</si>
  <si>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</si>
  <si>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</si>
  <si>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</si>
  <si>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</si>
  <si>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</si>
  <si>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</si>
  <si>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</si>
  <si>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</si>
  <si>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</si>
  <si>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</si>
  <si>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</si>
  <si>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</si>
  <si>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</si>
  <si>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</si>
  <si>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</si>
  <si>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</si>
  <si>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</si>
  <si>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</si>
  <si>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</si>
  <si>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</si>
  <si>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</si>
  <si>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</si>
  <si>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</si>
  <si>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</si>
  <si>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</si>
  <si>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</si>
  <si>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</si>
  <si>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</si>
  <si>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</si>
  <si>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</si>
  <si>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</si>
  <si>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</si>
  <si>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</si>
  <si>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</si>
  <si>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</si>
  <si>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</si>
  <si>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</si>
  <si>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</si>
  <si>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</si>
  <si>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</si>
  <si>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</si>
  <si>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</si>
  <si>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</si>
  <si>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</si>
  <si>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</si>
  <si>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</si>
  <si>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</si>
  <si>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</si>
  <si>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</si>
  <si>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</si>
  <si>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</si>
  <si>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</si>
  <si>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</si>
  <si>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</si>
  <si>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</si>
  <si>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</si>
  <si>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</si>
  <si>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</si>
  <si>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</si>
  <si>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</si>
  <si>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</si>
  <si>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</si>
  <si>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</si>
  <si>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</si>
  <si>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</si>
  <si>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</si>
  <si>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</si>
  <si>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</si>
  <si>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</si>
  <si>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</si>
  <si>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</si>
  <si>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</si>
  <si>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</si>
  <si>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</si>
  <si>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</si>
  <si>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</si>
  <si>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</si>
  <si>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</si>
  <si>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</si>
  <si>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</si>
  <si>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</si>
  <si>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</si>
  <si>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</si>
  <si>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</si>
  <si>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</si>
  <si>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</si>
  <si>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</si>
  <si>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</si>
  <si>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</si>
  <si>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</si>
  <si>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</si>
  <si>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</si>
  <si>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</si>
  <si>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</si>
  <si>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</si>
  <si>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</si>
  <si>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</si>
  <si>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</si>
  <si>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</si>
  <si>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</si>
  <si>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</si>
  <si>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</si>
  <si>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</si>
  <si>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</si>
  <si>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</si>
  <si>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</si>
  <si>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</si>
  <si>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</si>
  <si>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</si>
  <si>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</si>
  <si>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</si>
  <si>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</si>
  <si>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</si>
  <si>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</si>
  <si>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</si>
  <si>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</si>
  <si>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</si>
  <si>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</si>
  <si>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</si>
  <si>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</si>
  <si>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</si>
  <si>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</si>
  <si>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</si>
  <si>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</si>
  <si>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</si>
  <si>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</si>
  <si>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</si>
  <si>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</si>
  <si>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</si>
  <si>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</si>
  <si>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</si>
  <si>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</si>
  <si>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</si>
  <si>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</si>
  <si>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</si>
  <si>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</si>
  <si>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</si>
  <si>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</si>
  <si>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</si>
  <si>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</si>
  <si>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</si>
  <si>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</si>
  <si>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</si>
  <si>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</si>
  <si>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</si>
  <si>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</si>
  <si>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</si>
  <si>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</si>
  <si>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</si>
  <si>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</si>
  <si>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</si>
  <si>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</si>
  <si>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</si>
  <si>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</si>
  <si>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</si>
  <si>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</si>
  <si>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</si>
  <si>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</si>
  <si>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</si>
  <si>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</si>
  <si>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</si>
  <si>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</si>
  <si>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</si>
  <si>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</si>
  <si>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</si>
  <si>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</si>
  <si>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</si>
  <si>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</si>
  <si>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</si>
  <si>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</si>
  <si>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</si>
  <si>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</si>
  <si>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</si>
  <si>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</si>
  <si>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</si>
  <si>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</si>
  <si>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</si>
  <si>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</si>
  <si>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</si>
  <si>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</si>
  <si>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</si>
  <si>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</si>
  <si>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</si>
  <si>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</si>
  <si>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</si>
  <si>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</si>
  <si>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</si>
  <si>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</si>
  <si>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</si>
  <si>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</si>
  <si>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</si>
  <si>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</si>
  <si>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</si>
  <si>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</si>
  <si>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</si>
  <si>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</si>
  <si>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</si>
  <si>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</si>
  <si>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</si>
  <si>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</si>
  <si>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</si>
  <si>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</si>
  <si>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</si>
  <si>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</si>
  <si>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</si>
  <si>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</si>
  <si>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</si>
  <si>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</si>
  <si>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</si>
  <si>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</si>
  <si>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</si>
  <si>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</si>
  <si>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</si>
  <si>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</si>
  <si>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</si>
  <si>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</si>
  <si>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</si>
  <si>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</si>
  <si>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</si>
  <si>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</si>
  <si>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</si>
  <si>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</si>
  <si>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</si>
  <si>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</si>
  <si>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</si>
  <si>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</si>
  <si>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</si>
  <si>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</si>
  <si>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</si>
  <si>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</si>
  <si>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</si>
  <si>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</si>
  <si>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</si>
  <si>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</si>
  <si>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</si>
  <si>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</si>
  <si>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</si>
  <si>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</si>
  <si>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</si>
  <si>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</si>
  <si>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</si>
  <si>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</si>
  <si>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</si>
  <si>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</si>
  <si>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</si>
  <si>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</si>
  <si>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</si>
  <si>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</si>
  <si>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</si>
  <si>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</si>
  <si>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</si>
  <si>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</si>
  <si>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</si>
  <si>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</si>
  <si>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</si>
  <si>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</si>
  <si>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</si>
  <si>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</si>
  <si>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</si>
  <si>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</si>
  <si>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</si>
  <si>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</si>
  <si>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</si>
  <si>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</si>
  <si>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</si>
  <si>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</si>
  <si>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</si>
  <si>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</si>
  <si>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</si>
  <si>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</si>
  <si>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</si>
  <si>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</si>
  <si>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</si>
  <si>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</si>
  <si>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</si>
  <si>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</si>
  <si>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</si>
  <si>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</si>
  <si>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</si>
  <si>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</si>
  <si>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</si>
  <si>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</si>
  <si>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</si>
  <si>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</si>
  <si>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</si>
  <si>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</si>
  <si>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</si>
  <si>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</si>
  <si>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</si>
  <si>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</si>
  <si>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</si>
  <si>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</si>
  <si>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</si>
  <si>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</si>
  <si>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</si>
  <si>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</si>
  <si>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</si>
  <si>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</si>
  <si>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</si>
  <si>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</si>
  <si>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</si>
  <si>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</si>
  <si>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</si>
  <si>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</si>
  <si>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</si>
  <si>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</si>
  <si>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</si>
  <si>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</si>
  <si>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</si>
  <si>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</si>
  <si>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</si>
  <si>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</si>
  <si>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</si>
  <si>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</si>
  <si>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</si>
  <si>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</si>
  <si>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</si>
  <si>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</si>
  <si>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</si>
  <si>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</si>
  <si>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</si>
  <si>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</si>
  <si>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</si>
  <si>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</si>
  <si>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</si>
  <si>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</si>
  <si>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</si>
  <si>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</si>
  <si>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</si>
  <si>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</si>
  <si>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</si>
  <si>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</si>
  <si>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</si>
  <si>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</si>
  <si>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</si>
  <si>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</si>
  <si>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</si>
  <si>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</si>
  <si>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</si>
  <si>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</si>
  <si>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</si>
  <si>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</si>
  <si>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</si>
  <si>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</si>
  <si>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</si>
  <si>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</si>
  <si>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</si>
  <si>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</si>
  <si>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</si>
  <si>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</si>
  <si>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</si>
  <si>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</si>
  <si>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</si>
  <si>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</si>
  <si>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</si>
  <si>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</si>
  <si>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</si>
  <si>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</si>
  <si>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</si>
  <si>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</si>
  <si>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</si>
  <si>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</si>
  <si>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</si>
  <si>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</si>
  <si>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</si>
  <si>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</si>
  <si>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</si>
  <si>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</si>
  <si>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</si>
  <si>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</si>
  <si>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</si>
  <si>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</si>
  <si>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</si>
  <si>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</si>
  <si>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</si>
  <si>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</si>
  <si>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</si>
  <si>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</si>
  <si>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</si>
  <si>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</si>
  <si>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</si>
  <si>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</si>
  <si>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</si>
  <si>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</si>
  <si>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</si>
  <si>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</si>
  <si>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</si>
  <si>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</si>
  <si>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</si>
  <si>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</si>
  <si>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</si>
  <si>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</si>
  <si>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</si>
  <si>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</si>
  <si>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</si>
  <si>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</si>
  <si>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</si>
  <si>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</si>
  <si>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</si>
  <si>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</si>
  <si>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</si>
  <si>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</si>
  <si>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</si>
  <si>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</si>
  <si>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</si>
  <si>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</si>
  <si>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</si>
  <si>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</si>
  <si>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</si>
  <si>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</si>
  <si>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</si>
  <si>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</si>
  <si>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</si>
  <si>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</si>
  <si>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</si>
  <si>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</si>
  <si>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</si>
  <si>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</si>
  <si>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</si>
  <si>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</si>
  <si>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</si>
  <si>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</si>
  <si>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</si>
  <si>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</si>
  <si>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</si>
  <si>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</si>
  <si>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</si>
  <si>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</si>
  <si>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</si>
  <si>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</si>
  <si>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</si>
  <si>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</si>
  <si>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</si>
  <si>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</si>
  <si>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</si>
  <si>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</si>
  <si>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</si>
  <si>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</si>
  <si>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</si>
  <si>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</si>
  <si>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</si>
  <si>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</si>
  <si>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</si>
  <si>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</si>
  <si>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</si>
  <si>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</si>
  <si>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</si>
  <si>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</si>
  <si>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</si>
  <si>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</si>
  <si>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</si>
  <si>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</si>
  <si>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</si>
  <si>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</si>
  <si>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</si>
  <si>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</si>
  <si>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</si>
  <si>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</si>
  <si>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</si>
  <si>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</si>
  <si>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</si>
  <si>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</si>
  <si>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</si>
  <si>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</si>
  <si>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</si>
  <si>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</si>
  <si>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</si>
  <si>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</si>
  <si>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</si>
  <si>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</si>
  <si>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</si>
  <si>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</si>
  <si>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</si>
  <si>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</si>
  <si>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</si>
  <si>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</si>
  <si>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</si>
  <si>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</si>
  <si>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</si>
  <si>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</si>
  <si>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</si>
  <si>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</si>
  <si>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</si>
  <si>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</si>
  <si>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</si>
  <si>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</si>
  <si>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</si>
  <si>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</si>
  <si>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</si>
  <si>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</si>
  <si>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</si>
  <si>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</si>
  <si>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</si>
  <si>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</si>
  <si>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</si>
  <si>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</si>
  <si>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</si>
  <si>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</si>
  <si>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</si>
  <si>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</si>
  <si>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</si>
  <si>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</si>
  <si>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</si>
  <si>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</si>
  <si>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</si>
  <si>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</si>
  <si>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</si>
  <si>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</si>
  <si>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</si>
  <si>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</si>
  <si>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</si>
  <si>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</si>
  <si>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</si>
  <si>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</si>
  <si>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</si>
  <si>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</si>
  <si>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</si>
  <si>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</si>
  <si>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</si>
  <si>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</si>
  <si>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</si>
  <si>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</si>
  <si>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</si>
  <si>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</si>
  <si>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</si>
  <si>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</si>
  <si>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</si>
  <si>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</si>
  <si>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</si>
  <si>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</si>
  <si>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</si>
  <si>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</si>
  <si>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</si>
  <si>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</si>
  <si>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</si>
  <si>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</si>
  <si>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</si>
  <si>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</si>
  <si>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</si>
  <si>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</si>
  <si>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</si>
  <si>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</si>
  <si>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</si>
  <si>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</si>
  <si>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</si>
  <si>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</si>
  <si>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</si>
  <si>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</si>
  <si>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</si>
  <si>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</si>
  <si>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</si>
  <si>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</si>
  <si>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</si>
  <si>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</si>
  <si>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</si>
  <si>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</si>
  <si>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</si>
  <si>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</si>
  <si>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</si>
  <si>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</si>
  <si>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</si>
  <si>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</si>
  <si>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</si>
  <si>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</si>
  <si>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</si>
  <si>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</si>
  <si>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</si>
  <si>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</si>
  <si>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</si>
  <si>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</si>
  <si>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</si>
  <si>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</si>
  <si>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</si>
  <si>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</si>
  <si>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</si>
  <si>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</si>
  <si>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</si>
  <si>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</si>
  <si>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</si>
  <si>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</si>
  <si>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</si>
  <si>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</si>
  <si>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</si>
  <si>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</si>
  <si>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</si>
  <si>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</si>
  <si>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</si>
  <si>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</si>
  <si>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</si>
  <si>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</si>
  <si>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</si>
  <si>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</si>
  <si>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</si>
  <si>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</si>
  <si>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</si>
  <si>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</si>
  <si>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</si>
  <si>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</si>
  <si>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</si>
  <si>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</si>
  <si>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</si>
  <si>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</si>
  <si>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</si>
  <si>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</si>
  <si>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</si>
  <si>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</si>
  <si>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</si>
  <si>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</si>
  <si>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</si>
  <si>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</si>
  <si>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</si>
  <si>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</si>
  <si>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</si>
  <si>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</si>
  <si>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</si>
  <si>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</si>
  <si>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</si>
  <si>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</si>
  <si>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</si>
  <si>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</si>
  <si>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</si>
  <si>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</si>
  <si>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</si>
  <si>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</si>
  <si>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</si>
  <si>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</si>
  <si>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</si>
  <si>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</si>
  <si>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</si>
  <si>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</si>
  <si>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</si>
  <si>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</si>
  <si>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</si>
  <si>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</si>
  <si>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</si>
  <si>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</si>
  <si>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</si>
  <si>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</si>
  <si>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</si>
  <si>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</si>
  <si>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</si>
  <si>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</si>
  <si>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</si>
  <si>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</si>
  <si>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</si>
  <si>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</si>
  <si>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</si>
  <si>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</si>
  <si>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</si>
  <si>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</si>
  <si>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</si>
  <si>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</si>
  <si>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</si>
  <si>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</si>
  <si>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</si>
  <si>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</si>
  <si>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</si>
  <si>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</si>
  <si>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</si>
  <si>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</si>
  <si>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</si>
  <si>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</si>
  <si>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</si>
  <si>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</si>
  <si>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</si>
  <si>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</si>
  <si>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</si>
  <si>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</si>
  <si>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</si>
  <si>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</si>
  <si>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</si>
  <si>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</si>
  <si>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</si>
  <si>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</si>
  <si>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</si>
  <si>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</si>
  <si>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</si>
  <si>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</si>
  <si>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</si>
  <si>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</si>
  <si>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</si>
  <si>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</si>
  <si>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</si>
  <si>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</si>
  <si>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</si>
  <si>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</si>
  <si>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</si>
  <si>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</si>
  <si>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</si>
  <si>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</si>
  <si>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</si>
  <si>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</si>
  <si>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</si>
  <si>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</si>
  <si>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</si>
  <si>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</si>
  <si>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</si>
  <si>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</si>
  <si>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</si>
  <si>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</si>
  <si>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</si>
  <si>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</si>
  <si>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</si>
  <si>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</si>
  <si>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</si>
  <si>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</si>
  <si>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</si>
  <si>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</si>
  <si>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</si>
  <si>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</si>
  <si>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</si>
  <si>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</si>
  <si>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</si>
  <si>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</si>
  <si>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</si>
  <si>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</si>
  <si>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</si>
  <si>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</si>
  <si>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</si>
  <si>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</si>
  <si>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</si>
  <si>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</si>
  <si>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</si>
  <si>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</si>
  <si>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</si>
  <si>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</si>
  <si>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</si>
  <si>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</si>
  <si>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</si>
  <si>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</si>
  <si>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</si>
  <si>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</si>
  <si>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</si>
  <si>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</si>
  <si>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</si>
  <si>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</si>
  <si>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</si>
  <si>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</si>
  <si>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</si>
  <si>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</si>
  <si>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</si>
  <si>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</si>
  <si>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</si>
  <si>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</si>
  <si>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</si>
  <si>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</si>
  <si>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</si>
  <si>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</si>
  <si>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</si>
  <si>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</si>
  <si>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</si>
  <si>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</si>
  <si>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</si>
  <si>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</si>
  <si>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</si>
  <si>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</si>
  <si>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</si>
  <si>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</si>
  <si>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</si>
  <si>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</si>
  <si>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</si>
  <si>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</si>
  <si>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</si>
  <si>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</si>
  <si>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</si>
  <si>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</si>
  <si>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</si>
  <si>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</si>
  <si>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</si>
  <si>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</si>
  <si>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</si>
  <si>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</si>
  <si>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</si>
  <si>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</si>
  <si>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</si>
  <si>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</si>
  <si>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</si>
  <si>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</si>
  <si>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</si>
  <si>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</si>
  <si>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</si>
  <si>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</si>
  <si>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</si>
  <si>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</si>
  <si>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</si>
  <si>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</si>
  <si>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</si>
  <si>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</si>
  <si>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</si>
  <si>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</si>
  <si>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</si>
  <si>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</si>
  <si>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</si>
  <si>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</si>
  <si>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</si>
  <si>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</si>
  <si>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</si>
  <si>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</si>
  <si>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</si>
  <si>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</si>
  <si>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</si>
  <si>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</si>
  <si>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</si>
  <si>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</si>
  <si>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</si>
  <si>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</si>
  <si>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</si>
  <si>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</si>
  <si>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</si>
  <si>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</si>
  <si>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</si>
  <si>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</si>
  <si>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</si>
  <si>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</si>
  <si>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</si>
  <si>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</si>
  <si>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</si>
  <si>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</si>
  <si>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</si>
  <si>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</si>
  <si>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</si>
  <si>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</si>
  <si>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</si>
  <si>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</si>
  <si>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</si>
  <si>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</si>
  <si>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</si>
  <si>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</si>
  <si>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</si>
  <si>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</si>
  <si>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</si>
  <si>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</si>
  <si>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</si>
  <si>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</si>
  <si>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</si>
  <si>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</si>
  <si>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</si>
  <si>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</si>
  <si>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</si>
  <si>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</si>
  <si>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</si>
  <si>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</si>
  <si>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</si>
  <si>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</si>
  <si>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</si>
  <si>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</si>
  <si>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</si>
  <si>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</si>
  <si>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</si>
  <si>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</si>
  <si>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</si>
  <si>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</si>
  <si>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</si>
  <si>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</si>
  <si>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</si>
  <si>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</si>
  <si>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</si>
  <si>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</si>
  <si>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</si>
  <si>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</si>
  <si>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</si>
  <si>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</si>
  <si>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</si>
  <si>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</si>
  <si>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</si>
  <si>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</si>
  <si>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</si>
  <si>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</si>
  <si>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</si>
  <si>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</si>
  <si>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</si>
  <si>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</si>
  <si>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</si>
  <si>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</si>
  <si>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</si>
  <si>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</si>
  <si>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</si>
  <si>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</si>
  <si>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</si>
  <si>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</si>
  <si>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</si>
  <si>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</si>
  <si>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</si>
  <si>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</si>
  <si>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</si>
  <si>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</si>
  <si>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</si>
  <si>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</si>
  <si>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</si>
  <si>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</si>
  <si>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</si>
  <si>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</si>
  <si>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</si>
  <si>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</si>
  <si>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</si>
  <si>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</si>
  <si>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</si>
  <si>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</si>
  <si>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</si>
  <si>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</si>
  <si>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</si>
  <si>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</si>
  <si>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</si>
  <si>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</si>
  <si>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</si>
  <si>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</si>
  <si>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</si>
  <si>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</si>
  <si>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</si>
  <si>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</si>
  <si>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</si>
  <si>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</si>
  <si>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</si>
  <si>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</si>
  <si>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</si>
  <si>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</si>
  <si>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</si>
  <si>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</si>
  <si>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</si>
  <si>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</si>
  <si>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</si>
  <si>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</si>
  <si>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</si>
  <si>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</si>
  <si>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</si>
  <si>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</si>
  <si>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</si>
  <si>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</si>
  <si>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</si>
  <si>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</si>
  <si>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</si>
  <si>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</si>
  <si>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</si>
  <si>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</si>
  <si>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</si>
  <si>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</si>
  <si>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</si>
  <si>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</si>
  <si>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</si>
  <si>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</si>
  <si>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</si>
  <si>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</si>
  <si>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</si>
  <si>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</si>
  <si>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</si>
  <si>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</si>
  <si>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</si>
  <si>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</si>
  <si>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</si>
  <si>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</si>
  <si>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</si>
  <si>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</si>
  <si>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</si>
  <si>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</si>
  <si>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</si>
  <si>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</si>
  <si>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</si>
  <si>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</si>
  <si>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</si>
  <si>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</si>
  <si>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</si>
  <si>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</si>
  <si>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</si>
  <si>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</si>
  <si>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</si>
  <si>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</si>
  <si>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</si>
  <si>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</si>
  <si>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</si>
  <si>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</si>
  <si>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</si>
  <si>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</si>
  <si>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</si>
  <si>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</si>
  <si>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</si>
  <si>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</si>
  <si>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</si>
  <si>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</si>
  <si>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</si>
  <si>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</si>
  <si>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</si>
  <si>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</si>
  <si>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</si>
  <si>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</si>
  <si>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</si>
  <si>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</si>
  <si>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</si>
  <si>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</si>
  <si>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</si>
  <si>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</si>
  <si>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</si>
  <si>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</si>
  <si>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</si>
  <si>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</si>
  <si>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</si>
  <si>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</si>
  <si>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</si>
  <si>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</si>
  <si>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</si>
  <si>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</si>
  <si>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</si>
  <si>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</si>
  <si>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</si>
  <si>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</si>
  <si>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</si>
  <si>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</si>
  <si>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</si>
  <si>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</si>
  <si>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</si>
  <si>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</si>
  <si>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</si>
  <si>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</si>
  <si>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</si>
  <si>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</si>
  <si>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</si>
  <si>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</si>
  <si>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</si>
  <si>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</si>
  <si>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</si>
  <si>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</si>
  <si>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</si>
  <si>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</si>
  <si>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</si>
  <si>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</si>
  <si>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</si>
  <si>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</si>
  <si>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</si>
  <si>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</si>
  <si>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</si>
  <si>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</si>
  <si>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</si>
  <si>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</si>
  <si>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</si>
  <si>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</si>
  <si>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</si>
  <si>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</si>
  <si>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</si>
  <si>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</si>
  <si>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</si>
  <si>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</si>
  <si>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</si>
  <si>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</si>
  <si>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</si>
  <si>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</si>
  <si>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</si>
  <si>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</si>
  <si>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</si>
  <si>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</si>
  <si>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</si>
  <si>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</si>
  <si>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</si>
  <si>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</si>
  <si>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</si>
  <si>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</si>
  <si>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</si>
  <si>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</si>
  <si>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</si>
  <si>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</si>
  <si>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</si>
  <si>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</si>
  <si>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</si>
  <si>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</si>
  <si>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</si>
  <si>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</si>
  <si>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</si>
  <si>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</si>
  <si>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</si>
  <si>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</si>
  <si>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</si>
  <si>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</si>
  <si>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</si>
  <si>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</si>
  <si>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</si>
  <si>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</si>
  <si>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</si>
  <si>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</si>
  <si>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</si>
  <si>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</si>
  <si>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</si>
  <si>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</si>
  <si>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</si>
  <si>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</si>
  <si>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</si>
  <si>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</si>
  <si>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</si>
  <si>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</si>
  <si>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</si>
  <si>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</si>
  <si>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</si>
  <si>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</si>
  <si>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</si>
  <si>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</si>
  <si>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</si>
  <si>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</si>
  <si>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</si>
  <si>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</si>
  <si>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</si>
  <si>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</si>
  <si>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</si>
  <si>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</si>
  <si>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</si>
  <si>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</si>
  <si>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</si>
  <si>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</si>
  <si>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</si>
  <si>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</si>
  <si>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</si>
  <si>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</si>
  <si>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</si>
  <si>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</si>
  <si>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</si>
  <si>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</si>
  <si>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</si>
  <si>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</si>
  <si>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</si>
  <si>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</si>
  <si>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</si>
  <si>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</si>
  <si>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</si>
  <si>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</si>
  <si>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</si>
  <si>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</si>
  <si>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</si>
  <si>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</si>
  <si>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</si>
  <si>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</si>
  <si>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</si>
  <si>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</si>
  <si>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</si>
  <si>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</si>
  <si>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</si>
  <si>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</si>
  <si>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</si>
  <si>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</si>
  <si>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</si>
  <si>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</si>
  <si>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</si>
  <si>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</si>
  <si>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</si>
  <si>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</si>
  <si>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</si>
  <si>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</si>
  <si>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</si>
  <si>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</si>
  <si>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</si>
  <si>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</si>
  <si>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</si>
  <si>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</si>
  <si>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</si>
  <si>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</si>
  <si>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</si>
  <si>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</si>
  <si>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</si>
  <si>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</si>
  <si>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</si>
  <si>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</si>
  <si>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</si>
  <si>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</si>
  <si>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</si>
  <si>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</si>
  <si>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</si>
  <si>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</si>
  <si>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</si>
  <si>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</si>
  <si>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</si>
  <si>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</si>
  <si>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</si>
  <si>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</si>
  <si>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</si>
  <si>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</si>
  <si>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</si>
  <si>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</si>
  <si>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</si>
  <si>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</si>
  <si>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</si>
  <si>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</si>
  <si>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</si>
  <si>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</si>
  <si>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</si>
  <si>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</si>
  <si>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</si>
  <si>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</si>
  <si>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</si>
  <si>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</si>
  <si>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</si>
  <si>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</si>
  <si>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</si>
  <si>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</si>
  <si>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</si>
  <si>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</si>
  <si>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</si>
  <si>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</si>
  <si>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</si>
  <si>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</si>
  <si>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</si>
  <si>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</si>
  <si>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</si>
  <si>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</si>
  <si>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</si>
  <si>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</si>
  <si>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</si>
  <si>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</si>
  <si>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</si>
  <si>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</si>
  <si>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</si>
  <si>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</si>
  <si>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</si>
  <si>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</si>
  <si>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</si>
  <si>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</si>
  <si>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</si>
  <si>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</si>
  <si>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</si>
  <si>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</si>
  <si>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</si>
  <si>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</si>
  <si>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</si>
  <si>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</si>
  <si>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</si>
  <si>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</si>
  <si>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</si>
  <si>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</si>
  <si>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</si>
  <si>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</si>
  <si>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</si>
  <si>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</si>
  <si>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</si>
  <si>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</si>
  <si>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</si>
  <si>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</si>
  <si>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</si>
  <si>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</si>
  <si>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</si>
  <si>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</si>
  <si>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</si>
  <si>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</si>
  <si>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</si>
  <si>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</si>
  <si>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</si>
  <si>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</si>
  <si>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</si>
  <si>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</si>
  <si>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</si>
  <si>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</si>
  <si>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</si>
  <si>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</si>
  <si>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</si>
  <si>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</si>
  <si>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</si>
  <si>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</si>
  <si>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</si>
  <si>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</si>
  <si>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</si>
  <si>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</si>
  <si>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</si>
  <si>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</si>
  <si>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</si>
  <si>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</si>
  <si>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</si>
  <si>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</si>
  <si>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</si>
  <si>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</si>
  <si>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</si>
  <si>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</si>
  <si>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</si>
  <si>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</si>
  <si>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</si>
  <si>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</si>
  <si>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</si>
  <si>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</si>
  <si>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</si>
  <si>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</si>
  <si>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</si>
  <si>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</si>
  <si>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</si>
  <si>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</si>
  <si>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</si>
  <si>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</si>
  <si>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</si>
  <si>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</si>
  <si>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</si>
  <si>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</si>
  <si>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</si>
  <si>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</si>
  <si>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</si>
  <si>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</si>
  <si>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</si>
  <si>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</si>
  <si>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</si>
  <si>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</si>
  <si>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</si>
  <si>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</si>
  <si>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</si>
  <si>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</si>
  <si>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</si>
  <si>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</si>
  <si>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</si>
  <si>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</si>
  <si>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</si>
  <si>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</si>
  <si>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</si>
  <si>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</si>
  <si>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</si>
  <si>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</si>
  <si>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</si>
  <si>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</si>
  <si>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</si>
  <si>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</si>
  <si>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</si>
  <si>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</si>
  <si>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</si>
  <si>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</si>
  <si>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</si>
  <si>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</si>
  <si>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</si>
  <si>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</si>
  <si>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</si>
  <si>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</si>
  <si>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</si>
  <si>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</si>
  <si>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</si>
  <si>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</si>
  <si>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</si>
  <si>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</si>
  <si>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</si>
  <si>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</si>
  <si>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</si>
  <si>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</si>
  <si>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</si>
  <si>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</si>
  <si>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</si>
  <si>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</si>
  <si>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</si>
  <si>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</si>
  <si>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</si>
  <si>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</si>
  <si>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</si>
  <si>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</si>
  <si>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</si>
  <si>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</si>
  <si>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</si>
  <si>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</si>
  <si>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</si>
  <si>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</si>
  <si>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</si>
  <si>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</si>
  <si>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</si>
  <si>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</si>
  <si>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</si>
  <si>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</si>
  <si>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</si>
  <si>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</si>
  <si>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</si>
  <si>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</si>
  <si>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</si>
  <si>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</si>
  <si>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</si>
  <si>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</si>
  <si>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</si>
  <si>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</si>
  <si>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</si>
  <si>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</si>
  <si>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</si>
  <si>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</si>
  <si>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</si>
  <si>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</si>
  <si>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</si>
  <si>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</si>
  <si>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</si>
  <si>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</si>
  <si>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</si>
  <si>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</si>
  <si>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</si>
  <si>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</si>
  <si>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</si>
  <si>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</si>
  <si>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</si>
  <si>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</si>
  <si>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</si>
  <si>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</si>
  <si>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</si>
  <si>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</si>
  <si>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</si>
  <si>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</si>
  <si>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</si>
  <si>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</si>
  <si>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</si>
  <si>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</si>
  <si>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</si>
  <si>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</si>
  <si>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</si>
  <si>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</si>
  <si>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</si>
  <si>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</si>
  <si>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</si>
  <si>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</si>
  <si>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</si>
  <si>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</si>
  <si>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</si>
  <si>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</si>
  <si>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</si>
  <si>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</si>
  <si>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</si>
  <si>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</si>
  <si>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</si>
  <si>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</si>
  <si>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</si>
  <si>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</si>
  <si>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</si>
  <si>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</si>
  <si>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</si>
  <si>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</si>
  <si>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</si>
  <si>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</si>
  <si>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</si>
  <si>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</si>
  <si>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</si>
  <si>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</si>
  <si>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</si>
  <si>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</si>
  <si>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</si>
  <si>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</si>
  <si>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</si>
  <si>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</si>
  <si>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</si>
  <si>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</si>
  <si>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</si>
  <si>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</si>
  <si>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</si>
  <si>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</si>
  <si>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</si>
  <si>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</si>
  <si>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</si>
  <si>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</si>
  <si>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</si>
  <si>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</si>
  <si>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</si>
  <si>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</si>
  <si>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</si>
  <si>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</si>
  <si>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</si>
  <si>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</si>
  <si>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</si>
  <si>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</si>
  <si>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</si>
  <si>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</si>
  <si>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</si>
  <si>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</si>
  <si>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</si>
  <si>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</si>
  <si>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</si>
  <si>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</si>
  <si>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</si>
  <si>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</si>
  <si>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</si>
  <si>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</si>
  <si>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</si>
  <si>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</si>
  <si>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</si>
  <si>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</si>
  <si>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</si>
  <si>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</si>
  <si>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</si>
  <si>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</si>
  <si>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</si>
  <si>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</si>
  <si>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</si>
  <si>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</si>
  <si>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</si>
  <si>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</si>
  <si>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</si>
  <si>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</si>
  <si>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</si>
  <si>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</si>
  <si>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</si>
  <si>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</si>
  <si>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</si>
  <si>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</si>
  <si>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</si>
  <si>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</si>
  <si>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</si>
  <si>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</si>
  <si>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</si>
  <si>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</si>
  <si>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</si>
  <si>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</si>
  <si>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</si>
  <si>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</si>
  <si>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</si>
  <si>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</si>
  <si>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</si>
  <si>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</si>
  <si>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</si>
  <si>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</si>
  <si>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</si>
  <si>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</si>
  <si>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</si>
  <si>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</si>
  <si>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</si>
  <si>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</si>
  <si>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</si>
  <si>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</si>
  <si>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</si>
  <si>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</si>
  <si>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</si>
  <si>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</si>
  <si>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</si>
  <si>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</si>
  <si>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</si>
  <si>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</si>
  <si>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</si>
  <si>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</si>
  <si>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</si>
  <si>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</si>
  <si>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</si>
  <si>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</si>
  <si>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</si>
  <si>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</si>
  <si>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</si>
  <si>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</si>
  <si>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</si>
  <si>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</si>
  <si>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</si>
  <si>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</si>
  <si>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</si>
  <si>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</si>
  <si>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</si>
  <si>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</si>
  <si>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</si>
  <si>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</si>
  <si>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</si>
  <si>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</si>
  <si>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</si>
  <si>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</si>
  <si>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</si>
  <si>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</si>
  <si>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</si>
  <si>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</si>
  <si>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</si>
  <si>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</si>
  <si>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</si>
  <si>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</si>
  <si>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</si>
  <si>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</si>
  <si>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</si>
  <si>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</si>
  <si>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</si>
  <si>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</si>
  <si>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</si>
  <si>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</si>
  <si>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</si>
  <si>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</si>
  <si>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</si>
  <si>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</si>
  <si>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</si>
  <si>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</si>
  <si>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</si>
  <si>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</si>
  <si>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</si>
  <si>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</si>
  <si>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</si>
  <si>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</si>
  <si>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</si>
  <si>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</si>
  <si>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</si>
  <si>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</si>
  <si>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</si>
  <si>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</si>
  <si>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</si>
  <si>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</si>
  <si>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</si>
  <si>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</si>
  <si>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</si>
  <si>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</si>
  <si>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</si>
  <si>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</si>
  <si>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</si>
  <si>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</si>
  <si>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</si>
  <si>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</si>
  <si>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</si>
  <si>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</si>
  <si>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</si>
  <si>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</si>
  <si>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</si>
  <si>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</si>
  <si>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</si>
  <si>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</si>
  <si>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</si>
  <si>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</si>
  <si>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</si>
  <si>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</si>
  <si>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</si>
  <si>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</si>
  <si>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</si>
  <si>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</si>
  <si>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</si>
  <si>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</si>
  <si>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</si>
  <si>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</si>
  <si>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</si>
  <si>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</si>
  <si>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</si>
  <si>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</si>
  <si>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</si>
  <si>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</si>
  <si>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</si>
  <si>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</si>
  <si>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</si>
  <si>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</si>
  <si>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</si>
  <si>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</si>
  <si>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</si>
  <si>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</si>
  <si>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</si>
  <si>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</si>
  <si>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</si>
  <si>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</si>
  <si>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</si>
  <si>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</si>
  <si>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</si>
  <si>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</si>
  <si>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</si>
  <si>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</si>
  <si>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</si>
  <si>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</si>
  <si>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</si>
  <si>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</si>
  <si>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</si>
  <si>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</si>
  <si>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</si>
  <si>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</si>
  <si>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</si>
  <si>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</si>
  <si>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</si>
  <si>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</si>
  <si>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</si>
  <si>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</si>
  <si>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</si>
  <si>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</si>
  <si>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</si>
  <si>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</si>
  <si>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</si>
  <si>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</si>
  <si>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</si>
  <si>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</si>
  <si>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</si>
  <si>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</si>
  <si>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</si>
  <si>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</si>
  <si>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</si>
  <si>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</si>
  <si>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</si>
  <si>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</si>
  <si>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</si>
  <si>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</si>
  <si>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</si>
  <si>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</si>
  <si>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</si>
  <si>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</si>
  <si>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</si>
  <si>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</si>
  <si>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</si>
  <si>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</si>
  <si>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</si>
  <si>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</si>
  <si>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</si>
  <si>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</si>
  <si>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</si>
  <si>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</si>
  <si>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</si>
  <si>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</si>
  <si>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</si>
  <si>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</si>
  <si>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</si>
  <si>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</si>
  <si>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</si>
  <si>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</si>
  <si>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</si>
  <si>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</si>
  <si>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</si>
  <si>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</si>
  <si>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</si>
  <si>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</si>
  <si>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</si>
  <si>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</si>
  <si>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</si>
  <si>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</si>
  <si>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</si>
  <si>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</si>
  <si>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</si>
  <si>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</si>
  <si>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</si>
  <si>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</si>
  <si>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</si>
  <si>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</si>
  <si>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</si>
  <si>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</si>
  <si>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</si>
  <si>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</si>
  <si>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</si>
  <si>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</si>
  <si>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</si>
  <si>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</si>
  <si>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</si>
  <si>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</si>
  <si>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</si>
  <si>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</si>
  <si>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</si>
  <si>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</si>
  <si>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</si>
  <si>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</si>
  <si>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</si>
  <si>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</si>
  <si>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</si>
  <si>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</si>
  <si>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</si>
  <si>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</si>
  <si>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</si>
  <si>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</si>
  <si>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</si>
  <si>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</si>
  <si>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</si>
  <si>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</si>
  <si>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</si>
  <si>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</si>
  <si>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</si>
  <si>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</si>
  <si>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</si>
  <si>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</si>
  <si>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</si>
  <si>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</si>
  <si>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</si>
  <si>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</si>
  <si>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</si>
  <si>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</si>
  <si>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</si>
  <si>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</si>
  <si>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</si>
  <si>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</si>
  <si>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</si>
  <si>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</si>
  <si>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</si>
  <si>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</si>
  <si>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</si>
  <si>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</si>
  <si>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</si>
  <si>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</si>
  <si>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</si>
  <si>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</si>
  <si>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</si>
  <si>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</si>
  <si>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</si>
  <si>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</si>
  <si>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</si>
  <si>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</si>
  <si>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</si>
  <si>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</si>
  <si>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</si>
  <si>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</si>
  <si>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</si>
  <si>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</si>
  <si>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</si>
  <si>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</si>
  <si>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</si>
  <si>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</si>
  <si>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</si>
  <si>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</si>
  <si>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</si>
  <si>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</si>
  <si>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</si>
  <si>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</si>
  <si>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</si>
  <si>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</si>
  <si>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</si>
  <si>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</si>
  <si>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</si>
  <si>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</si>
  <si>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</si>
  <si>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</si>
  <si>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</si>
  <si>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</si>
  <si>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</si>
  <si>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</si>
  <si>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</si>
  <si>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</si>
  <si>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</si>
  <si>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</si>
  <si>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</si>
  <si>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</si>
  <si>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</si>
  <si>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</si>
  <si>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</si>
  <si>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</si>
  <si>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</si>
  <si>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</si>
  <si>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</si>
  <si>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</si>
  <si>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</si>
  <si>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</si>
  <si>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</si>
  <si>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</si>
  <si>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</si>
  <si>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</si>
  <si>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</si>
  <si>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</si>
  <si>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</si>
  <si>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</si>
  <si>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</si>
  <si>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</si>
  <si>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</si>
  <si>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</si>
  <si>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</si>
  <si>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</si>
  <si>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</si>
  <si>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</si>
  <si>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</si>
  <si>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</si>
  <si>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</si>
  <si>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</si>
  <si>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</si>
  <si>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</si>
  <si>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</si>
  <si>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</si>
  <si>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</si>
  <si>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</si>
  <si>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</si>
  <si>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</si>
  <si>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</si>
  <si>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</si>
  <si>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</si>
  <si>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</si>
  <si>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</si>
  <si>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</si>
  <si>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</si>
  <si>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</si>
  <si>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</si>
  <si>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</si>
  <si>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</si>
  <si>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</si>
  <si>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</si>
  <si>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</si>
  <si>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</si>
  <si>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</si>
  <si>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</si>
  <si>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</si>
  <si>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</si>
  <si>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</si>
  <si>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</si>
  <si>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</si>
  <si>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</si>
  <si>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</si>
  <si>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</si>
  <si>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</si>
  <si>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</si>
  <si>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</si>
  <si>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</si>
  <si>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</si>
  <si>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</si>
  <si>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</si>
  <si>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</si>
  <si>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</si>
  <si>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</si>
  <si>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</si>
  <si>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</si>
  <si>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</si>
  <si>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</si>
  <si>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</si>
  <si>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</si>
  <si>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</si>
  <si>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</si>
  <si>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</si>
  <si>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</si>
  <si>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</si>
  <si>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</si>
  <si>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</si>
  <si>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</si>
  <si>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</si>
  <si>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</si>
  <si>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</si>
  <si>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</si>
  <si>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</si>
  <si>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</si>
  <si>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</si>
  <si>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</si>
  <si>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</si>
  <si>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</si>
  <si>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</si>
  <si>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</si>
  <si>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</si>
  <si>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</si>
  <si>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</si>
  <si>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</si>
  <si>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</si>
  <si>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</si>
  <si>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</si>
  <si>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</si>
  <si>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</si>
  <si>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</si>
  <si>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</si>
  <si>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</si>
  <si>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</si>
  <si>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</si>
  <si>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</si>
  <si>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</si>
  <si>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</si>
  <si>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</si>
  <si>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</si>
  <si>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</si>
  <si>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</si>
  <si>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</si>
  <si>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</si>
  <si>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</si>
  <si>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</si>
  <si>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</si>
  <si>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</si>
  <si>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</si>
  <si>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</si>
  <si>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</si>
  <si>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</si>
  <si>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</si>
  <si>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</si>
  <si>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</si>
  <si>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</si>
  <si>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</si>
  <si>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</si>
  <si>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</si>
  <si>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</si>
  <si>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</si>
  <si>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</si>
  <si>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</si>
  <si>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</si>
  <si>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</si>
  <si>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</si>
  <si>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</si>
  <si>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</si>
  <si>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</si>
  <si>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</si>
  <si>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</si>
  <si>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</si>
  <si>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</si>
  <si>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</si>
  <si>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</si>
  <si>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</si>
  <si>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</si>
  <si>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</si>
  <si>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</si>
  <si>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</si>
  <si>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</si>
  <si>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</si>
  <si>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</si>
  <si>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</si>
  <si>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</si>
  <si>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</si>
  <si>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</si>
  <si>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</si>
  <si>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</si>
  <si>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</si>
  <si>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</si>
  <si>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</si>
  <si>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</si>
  <si>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</si>
  <si>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</si>
  <si>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</si>
  <si>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</si>
  <si>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</si>
  <si>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</si>
  <si>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</si>
  <si>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</si>
  <si>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</si>
  <si>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</si>
  <si>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</si>
  <si>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</si>
  <si>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</si>
  <si>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</si>
  <si>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</si>
  <si>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</si>
  <si>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</si>
  <si>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</si>
  <si>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</si>
  <si>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</si>
  <si>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</si>
  <si>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</si>
  <si>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</si>
  <si>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</si>
  <si>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</si>
  <si>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</si>
  <si>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</si>
  <si>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</si>
  <si>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</si>
  <si>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</si>
  <si>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</si>
  <si>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</si>
  <si>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</si>
  <si>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</si>
  <si>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</si>
  <si>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</si>
  <si>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</si>
  <si>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</si>
  <si>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</si>
  <si>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</si>
  <si>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</si>
  <si>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</si>
  <si>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</si>
  <si>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</si>
  <si>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</si>
  <si>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</si>
  <si>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</si>
  <si>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</si>
  <si>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</si>
  <si>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</si>
  <si>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</si>
  <si>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</si>
  <si>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</si>
  <si>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</si>
  <si>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</si>
  <si>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</si>
  <si>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</si>
  <si>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</si>
  <si>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</si>
  <si>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</si>
  <si>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</si>
  <si>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</si>
  <si>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</si>
  <si>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</si>
  <si>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</si>
  <si>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</si>
  <si>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</si>
  <si>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</si>
  <si>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</si>
  <si>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</si>
  <si>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</si>
  <si>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</si>
  <si>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</si>
  <si>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</si>
  <si>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</si>
  <si>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</si>
  <si>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</si>
  <si>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</si>
  <si>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</si>
  <si>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</si>
  <si>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</si>
  <si>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</si>
  <si>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</si>
  <si>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</si>
  <si>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</si>
  <si>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</si>
  <si>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</si>
  <si>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</si>
  <si>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</si>
  <si>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</si>
  <si>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</si>
  <si>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</si>
  <si>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</si>
  <si>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</si>
  <si>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</si>
  <si>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</si>
  <si>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</si>
  <si>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</si>
  <si>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</si>
  <si>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</si>
  <si>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</si>
  <si>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</si>
  <si>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</si>
  <si>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</si>
  <si>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</si>
  <si>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</si>
  <si>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</si>
  <si>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</si>
  <si>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</si>
  <si>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</si>
  <si>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</si>
  <si>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</si>
  <si>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</si>
  <si>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</si>
  <si>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</si>
  <si>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</si>
  <si>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</si>
  <si>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</si>
  <si>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</si>
  <si>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</si>
  <si>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</si>
  <si>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</si>
  <si>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</si>
  <si>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</si>
  <si>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</si>
  <si>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</si>
  <si>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</si>
  <si>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</si>
  <si>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</si>
  <si>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</si>
  <si>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</si>
  <si>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</si>
  <si>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</si>
  <si>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</si>
  <si>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</si>
  <si>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</si>
  <si>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</si>
  <si>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</si>
  <si>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</si>
  <si>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</si>
  <si>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</si>
  <si>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</si>
  <si>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</si>
  <si>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</si>
  <si>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</si>
  <si>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</si>
  <si>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</si>
  <si>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</si>
  <si>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</si>
  <si>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</si>
  <si>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</si>
  <si>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</si>
  <si>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</si>
  <si>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</si>
  <si>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</si>
  <si>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</si>
  <si>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</si>
  <si>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</si>
  <si>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</si>
  <si>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</si>
  <si>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</si>
  <si>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</si>
  <si>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</si>
  <si>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</si>
  <si>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</si>
  <si>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</si>
  <si>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</si>
  <si>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</si>
  <si>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</si>
  <si>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</si>
  <si>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</si>
  <si>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</si>
  <si>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</si>
  <si>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</si>
  <si>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</si>
  <si>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</si>
  <si>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</si>
  <si>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</si>
  <si>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</si>
  <si>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</si>
  <si>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</si>
  <si>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</si>
  <si>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</si>
  <si>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</si>
  <si>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</si>
  <si>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</si>
  <si>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</si>
  <si>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</si>
  <si>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</si>
  <si>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</si>
  <si>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</si>
  <si>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</si>
  <si>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</si>
  <si>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</si>
  <si>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</si>
  <si>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</si>
  <si>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</si>
  <si>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</si>
  <si>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</si>
  <si>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</si>
  <si>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</si>
  <si>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</si>
  <si>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</si>
  <si>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</si>
  <si>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</si>
  <si>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</si>
  <si>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</si>
  <si>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</si>
  <si>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</si>
  <si>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</si>
  <si>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</si>
  <si>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</si>
  <si>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</si>
  <si>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</si>
  <si>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</si>
  <si>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</si>
  <si>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</si>
  <si>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</si>
  <si>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</si>
  <si>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</si>
  <si>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</si>
  <si>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</si>
  <si>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</si>
  <si>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</si>
  <si>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</si>
  <si>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</si>
  <si>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</si>
  <si>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</si>
  <si>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</si>
  <si>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</si>
  <si>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</si>
  <si>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</si>
  <si>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</si>
  <si>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</si>
  <si>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</si>
  <si>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</si>
  <si>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</si>
  <si>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</si>
  <si>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</si>
  <si>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</si>
  <si>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</si>
  <si>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</si>
  <si>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</si>
  <si>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</si>
  <si>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</si>
  <si>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</si>
  <si>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</si>
  <si>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</si>
  <si>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</si>
  <si>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</si>
  <si>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</si>
  <si>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</si>
  <si>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</si>
  <si>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</si>
  <si>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</si>
  <si>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</si>
  <si>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</si>
  <si>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</si>
  <si>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</si>
  <si>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</si>
  <si>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</si>
  <si>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</si>
  <si>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</si>
  <si>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</si>
  <si>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</si>
  <si>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</si>
  <si>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</si>
  <si>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</si>
  <si>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</si>
  <si>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</si>
  <si>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</si>
  <si>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</si>
  <si>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</si>
  <si>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</si>
  <si>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</si>
  <si>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</si>
  <si>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</si>
  <si>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</si>
  <si>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</si>
  <si>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</si>
  <si>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</si>
  <si>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</si>
  <si>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</si>
  <si>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</si>
  <si>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</si>
  <si>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</si>
  <si>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</si>
  <si>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</si>
  <si>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</si>
  <si>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</si>
  <si>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</si>
  <si>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</si>
  <si>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</si>
  <si>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</si>
  <si>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</si>
  <si>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</si>
  <si>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</si>
  <si>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</si>
  <si>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</si>
  <si>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</si>
  <si>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</si>
  <si>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</si>
  <si>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</si>
  <si>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</si>
  <si>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</si>
  <si>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</si>
  <si>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</si>
  <si>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</si>
  <si>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</si>
  <si>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</si>
  <si>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</si>
  <si>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</si>
  <si>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</si>
  <si>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</si>
  <si>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</si>
  <si>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</si>
  <si>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</si>
  <si>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</si>
  <si>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</si>
  <si>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</si>
  <si>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</si>
  <si>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</si>
  <si>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</si>
  <si>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</si>
  <si>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</si>
  <si>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</si>
  <si>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</si>
  <si>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</si>
  <si>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</si>
  <si>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</si>
  <si>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</si>
  <si>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</si>
  <si>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</si>
  <si>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</si>
  <si>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</si>
  <si>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</si>
  <si>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</si>
  <si>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</si>
  <si>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</si>
  <si>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</si>
  <si>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</si>
  <si>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</si>
  <si>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</si>
  <si>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</si>
  <si>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</si>
  <si>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</si>
  <si>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</si>
  <si>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</si>
  <si>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</si>
  <si>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</si>
  <si>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</si>
  <si>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</si>
  <si>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</si>
  <si>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</si>
  <si>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</si>
  <si>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</si>
  <si>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</si>
  <si>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</si>
  <si>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</si>
  <si>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</si>
  <si>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</si>
  <si>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</si>
  <si>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</si>
  <si>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</si>
  <si>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</si>
  <si>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</si>
  <si>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</si>
  <si>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</si>
  <si>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</si>
  <si>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</si>
  <si>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</si>
  <si>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</si>
  <si>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</si>
  <si>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</si>
  <si>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</si>
  <si>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</si>
  <si>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</si>
  <si>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</si>
  <si>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</si>
  <si>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</si>
  <si>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</si>
  <si>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</si>
  <si>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</si>
  <si>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</si>
  <si>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</si>
  <si>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</si>
  <si>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</si>
  <si>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</si>
  <si>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</si>
  <si>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</si>
  <si>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</si>
  <si>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</si>
  <si>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</si>
  <si>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</si>
  <si>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</si>
  <si>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</si>
  <si>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</si>
  <si>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</si>
  <si>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</si>
  <si>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</si>
  <si>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</si>
  <si>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</si>
  <si>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</si>
  <si>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</si>
  <si>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</si>
  <si>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</si>
  <si>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</si>
  <si>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</si>
  <si>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</si>
  <si>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</si>
  <si>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</si>
  <si>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</si>
  <si>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</si>
  <si>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</si>
  <si>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</si>
  <si>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</si>
  <si>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</si>
  <si>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</si>
  <si>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</si>
  <si>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</si>
  <si>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</si>
  <si>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</si>
  <si>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</si>
  <si>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</si>
  <si>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</si>
  <si>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</si>
  <si>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</si>
  <si>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</si>
  <si>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</si>
  <si>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</si>
  <si>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</si>
  <si>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</si>
  <si>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</si>
  <si>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</si>
  <si>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</si>
  <si>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</si>
  <si>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</si>
  <si>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</si>
  <si>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</si>
  <si>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</si>
  <si>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</si>
  <si>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</si>
  <si>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</si>
  <si>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</si>
  <si>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</si>
  <si>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</si>
  <si>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</si>
  <si>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</si>
  <si>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</si>
  <si>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</si>
  <si>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</si>
  <si>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</si>
  <si>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</si>
  <si>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</si>
  <si>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</si>
  <si>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</si>
  <si>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</si>
  <si>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</si>
  <si>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</si>
  <si>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</si>
  <si>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</si>
  <si>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</si>
  <si>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</si>
  <si>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</si>
  <si>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</si>
  <si>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</si>
  <si>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</si>
  <si>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</si>
  <si>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</si>
  <si>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</si>
  <si>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</si>
  <si>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</si>
  <si>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</si>
  <si>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</si>
  <si>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</si>
  <si>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</si>
  <si>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</si>
  <si>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</si>
  <si>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</si>
  <si>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</si>
  <si>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</si>
  <si>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</si>
  <si>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</si>
  <si>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</si>
  <si>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</si>
  <si>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</si>
  <si>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</si>
  <si>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</si>
  <si>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</si>
  <si>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</si>
  <si>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</si>
  <si>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</si>
  <si>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</si>
  <si>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</si>
  <si>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</si>
  <si>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</si>
  <si>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</si>
  <si>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</si>
  <si>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</si>
  <si>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</si>
  <si>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</si>
  <si>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</si>
  <si>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</si>
  <si>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</si>
  <si>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</si>
  <si>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</si>
  <si>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</si>
  <si>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</si>
  <si>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</si>
  <si>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</si>
  <si>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</si>
  <si>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</si>
  <si>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</si>
  <si>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</si>
  <si>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</si>
  <si>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</si>
  <si>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</si>
  <si>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</si>
  <si>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</si>
  <si>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</si>
  <si>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</si>
  <si>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</si>
  <si>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</si>
  <si>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</si>
  <si>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</si>
  <si>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</si>
  <si>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</si>
  <si>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</si>
  <si>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</si>
  <si>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</si>
  <si>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</si>
  <si>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</si>
  <si>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</si>
  <si>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</si>
  <si>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</si>
  <si>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</si>
  <si>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</si>
  <si>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</si>
  <si>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</si>
  <si>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</si>
  <si>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</si>
  <si>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</si>
  <si>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</si>
  <si>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</si>
  <si>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</si>
  <si>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</si>
  <si>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</si>
  <si>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</si>
  <si>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</si>
  <si>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</si>
  <si>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</si>
  <si>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</si>
  <si>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</si>
  <si>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</si>
  <si>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</si>
  <si>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</si>
  <si>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</si>
  <si>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</si>
  <si>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</si>
  <si>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</si>
  <si>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</si>
  <si>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</si>
  <si>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</si>
  <si>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</si>
  <si>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</si>
  <si>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</si>
  <si>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</si>
  <si>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</si>
  <si>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</si>
  <si>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</si>
  <si>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</si>
  <si>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</si>
  <si>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</si>
  <si>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</si>
  <si>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</si>
  <si>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</si>
  <si>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</si>
  <si>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</si>
  <si>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</si>
  <si>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</si>
  <si>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</si>
  <si>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</si>
  <si>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</si>
  <si>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</si>
  <si>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</si>
  <si>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</si>
  <si>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</si>
  <si>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</si>
  <si>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</si>
  <si>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</si>
  <si>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</si>
  <si>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</si>
  <si>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</si>
  <si>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</si>
  <si>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</si>
  <si>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</si>
  <si>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</si>
  <si>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</si>
  <si>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</si>
  <si>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</si>
  <si>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</si>
  <si>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</si>
  <si>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</si>
  <si>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</si>
  <si>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</si>
  <si>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</si>
  <si>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</si>
  <si>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</si>
  <si>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</si>
  <si>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</si>
  <si>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</si>
  <si>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</si>
  <si>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</si>
  <si>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</si>
  <si>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</si>
  <si>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</si>
  <si>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</si>
  <si>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</si>
  <si>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</si>
  <si>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</si>
  <si>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</si>
  <si>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</si>
  <si>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</si>
  <si>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</si>
  <si>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</si>
  <si>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</si>
  <si>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</si>
  <si>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</si>
  <si>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</si>
  <si>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</si>
  <si>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</si>
  <si>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</si>
  <si>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</si>
  <si>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</si>
  <si>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</si>
  <si>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</si>
  <si>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</si>
  <si>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</si>
  <si>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</si>
  <si>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</si>
  <si>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</si>
  <si>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</si>
  <si>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</si>
  <si>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</si>
  <si>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</si>
  <si>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</si>
  <si>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</si>
  <si>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</si>
  <si>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</si>
  <si>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</si>
  <si>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</si>
  <si>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</si>
  <si>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</si>
  <si>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</si>
  <si>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</si>
  <si>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</si>
  <si>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</si>
  <si>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</si>
  <si>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</si>
  <si>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</si>
  <si>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</si>
  <si>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</si>
  <si>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</si>
  <si>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</si>
  <si>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</si>
  <si>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</si>
  <si>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</si>
  <si>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</si>
  <si>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</si>
  <si>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</si>
  <si>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</si>
  <si>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</si>
  <si>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</si>
  <si>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</si>
  <si>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</si>
  <si>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</si>
  <si>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</si>
  <si>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</si>
  <si>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</si>
  <si>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</si>
  <si>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</si>
  <si>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</si>
  <si>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</si>
  <si>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</si>
  <si>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</si>
  <si>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</si>
  <si>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</si>
  <si>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</si>
  <si>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</si>
  <si>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</si>
  <si>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</si>
  <si>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</si>
  <si>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</si>
  <si>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</si>
  <si>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</si>
  <si>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</si>
  <si>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</si>
  <si>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</si>
  <si>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</si>
  <si>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</si>
  <si>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</si>
  <si>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</si>
  <si>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</si>
  <si>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</si>
  <si>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</si>
  <si>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</si>
  <si>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</si>
  <si>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</si>
  <si>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</si>
  <si>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</si>
  <si>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</si>
  <si>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</si>
  <si>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</si>
  <si>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</si>
  <si>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</si>
  <si>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</si>
  <si>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</si>
  <si>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</si>
  <si>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</si>
  <si>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</si>
  <si>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</si>
  <si>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</si>
  <si>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</si>
  <si>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</si>
  <si>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</si>
  <si>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</si>
  <si>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</si>
  <si>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</si>
  <si>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</si>
  <si>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</si>
  <si>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</si>
  <si>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</si>
  <si>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</si>
  <si>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</si>
  <si>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</si>
  <si>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</si>
  <si>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</si>
  <si>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</si>
  <si>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</si>
  <si>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</si>
  <si>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</si>
  <si>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</si>
  <si>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</si>
  <si>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</si>
  <si>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</si>
  <si>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</si>
  <si>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</si>
  <si>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</si>
  <si>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</si>
  <si>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</si>
  <si>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</si>
  <si>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</si>
  <si>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</si>
  <si>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</si>
  <si>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</si>
  <si>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</si>
  <si>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</si>
  <si>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</si>
  <si>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</si>
  <si>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</si>
  <si>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</si>
  <si>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</si>
  <si>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</si>
  <si>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</si>
  <si>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</si>
  <si>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</si>
  <si>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</si>
  <si>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</si>
  <si>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</si>
  <si>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</si>
  <si>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</si>
  <si>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</si>
  <si>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</si>
  <si>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</si>
  <si>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</si>
  <si>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</si>
  <si>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</si>
  <si>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</si>
  <si>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</si>
  <si>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</si>
  <si>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</si>
  <si>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</si>
  <si>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</si>
  <si>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</si>
  <si>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</si>
  <si>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</si>
  <si>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</si>
  <si>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</si>
  <si>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</si>
  <si>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</si>
  <si>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</si>
  <si>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</si>
  <si>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</si>
  <si>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</si>
  <si>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</si>
  <si>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</si>
  <si>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</si>
  <si>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</si>
  <si>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</si>
  <si>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</si>
  <si>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</si>
  <si>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</si>
  <si>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</si>
  <si>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</si>
  <si>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</si>
  <si>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</si>
  <si>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</si>
  <si>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</si>
  <si>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</si>
  <si>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</si>
  <si>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</si>
  <si>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</si>
  <si>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</si>
  <si>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</si>
  <si>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</si>
  <si>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</si>
  <si>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</si>
  <si>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</si>
  <si>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</si>
  <si>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</si>
  <si>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</si>
  <si>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</si>
  <si>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</si>
  <si>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</si>
  <si>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</si>
  <si>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</si>
  <si>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</si>
  <si>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</si>
  <si>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</si>
  <si>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</si>
  <si>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</si>
  <si>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</si>
  <si>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</si>
  <si>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</si>
  <si>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</si>
  <si>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</si>
  <si>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</si>
  <si>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</si>
  <si>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</si>
  <si>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</si>
  <si>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</si>
  <si>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</si>
  <si>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</si>
  <si>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</si>
  <si>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</si>
  <si>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</si>
  <si>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</si>
  <si>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</si>
  <si>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</si>
  <si>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</si>
  <si>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</si>
  <si>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</si>
  <si>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</si>
  <si>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</si>
  <si>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</si>
  <si>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</si>
  <si>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</si>
  <si>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</si>
  <si>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</si>
  <si>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</si>
  <si>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</si>
  <si>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</si>
  <si>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</si>
  <si>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</si>
  <si>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</si>
  <si>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</si>
  <si>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</si>
  <si>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</si>
  <si>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</si>
  <si>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</si>
  <si>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</si>
  <si>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</si>
  <si>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</si>
  <si>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</si>
  <si>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</si>
  <si>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</si>
  <si>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</si>
  <si>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</si>
  <si>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</si>
  <si>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</si>
  <si>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</si>
  <si>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</si>
  <si>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</si>
  <si>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</si>
  <si>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</si>
  <si>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</si>
  <si>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</si>
  <si>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</si>
  <si>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</si>
  <si>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</si>
  <si>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</si>
  <si>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</si>
  <si>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</si>
  <si>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</si>
  <si>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</si>
  <si>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</si>
  <si>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</si>
  <si>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</si>
  <si>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</si>
  <si>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</si>
  <si>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</si>
  <si>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</si>
  <si>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</si>
  <si>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</si>
  <si>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</si>
  <si>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</si>
  <si>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</si>
  <si>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</si>
  <si>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</si>
  <si>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</si>
  <si>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</si>
  <si>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</si>
  <si>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</si>
  <si>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</si>
  <si>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</si>
  <si>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</si>
  <si>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</si>
  <si>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</si>
  <si>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</si>
  <si>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</si>
  <si>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</si>
  <si>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</si>
  <si>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</si>
  <si>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</si>
  <si>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</si>
  <si>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</si>
  <si>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</si>
  <si>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</si>
  <si>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</si>
  <si>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</si>
  <si>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</si>
  <si>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</si>
  <si>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</si>
  <si>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</si>
  <si>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</si>
  <si>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</si>
  <si>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</si>
  <si>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</si>
  <si>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</si>
  <si>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</si>
  <si>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</si>
  <si>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</si>
  <si>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</si>
  <si>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</si>
  <si>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</si>
  <si>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</si>
  <si>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</si>
  <si>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</si>
  <si>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</si>
  <si>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</si>
  <si>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</si>
  <si>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</si>
  <si>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</si>
  <si>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</si>
  <si>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</si>
  <si>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</si>
  <si>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</si>
  <si>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</si>
  <si>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</si>
  <si>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</si>
  <si>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</si>
  <si>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</si>
  <si>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</si>
  <si>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</si>
  <si>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</si>
  <si>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</si>
  <si>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</si>
  <si>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</si>
  <si>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</si>
  <si>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</si>
  <si>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</si>
  <si>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</si>
  <si>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</si>
  <si>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</si>
  <si>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</si>
  <si>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</si>
  <si>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</si>
  <si>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</si>
  <si>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</si>
  <si>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</si>
  <si>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</si>
  <si>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</si>
  <si>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</si>
  <si>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</si>
  <si>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</si>
  <si>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</si>
  <si>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</si>
  <si>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</si>
  <si>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</si>
  <si>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</si>
  <si>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</si>
  <si>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</si>
  <si>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</si>
  <si>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</si>
  <si>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</si>
  <si>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</si>
  <si>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</si>
  <si>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</si>
  <si>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</si>
  <si>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</si>
  <si>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</si>
  <si>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</si>
  <si>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</si>
  <si>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</si>
  <si>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</si>
  <si>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</si>
  <si>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</si>
  <si>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</si>
  <si>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</si>
  <si>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</si>
  <si>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</si>
  <si>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</si>
  <si>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</si>
  <si>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</si>
  <si>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</si>
  <si>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</si>
  <si>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</si>
  <si>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</si>
  <si>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</si>
  <si>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</si>
  <si>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</si>
  <si>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</si>
  <si>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</si>
  <si>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</si>
  <si>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</si>
  <si>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</si>
  <si>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</si>
  <si>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</si>
  <si>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</si>
  <si>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</si>
  <si>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</si>
  <si>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</si>
  <si>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</si>
  <si>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</si>
  <si>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</si>
  <si>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</si>
  <si>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</si>
  <si>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</si>
  <si>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</si>
  <si>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</si>
  <si>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</si>
  <si>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</si>
  <si>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</si>
  <si>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</si>
  <si>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</si>
  <si>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</si>
  <si>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</si>
  <si>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</si>
  <si>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</si>
  <si>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</si>
  <si>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</si>
  <si>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</si>
  <si>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</si>
  <si>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</si>
  <si>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</si>
  <si>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</si>
  <si>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</si>
  <si>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</si>
  <si>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</si>
  <si>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</si>
  <si>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</si>
  <si>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</si>
  <si>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</si>
  <si>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</si>
  <si>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</si>
  <si>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</si>
  <si>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</si>
  <si>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</si>
  <si>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</si>
  <si>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</si>
  <si>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</si>
  <si>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</si>
  <si>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</si>
  <si>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</si>
  <si>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</si>
  <si>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</si>
  <si>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</si>
  <si>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</si>
  <si>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</si>
  <si>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</si>
  <si>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</si>
  <si>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</si>
  <si>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</si>
  <si>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</si>
  <si>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</si>
  <si>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</si>
  <si>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</si>
  <si>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</si>
  <si>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</si>
  <si>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</si>
  <si>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</si>
  <si>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</si>
  <si>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</si>
  <si>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</si>
  <si>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</si>
  <si>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</si>
  <si>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</si>
  <si>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</si>
  <si>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</si>
  <si>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</si>
  <si>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</si>
  <si>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</si>
  <si>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</si>
  <si>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</si>
  <si>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</si>
  <si>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</si>
  <si>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</si>
  <si>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</si>
  <si>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</si>
  <si>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</si>
  <si>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</si>
  <si>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</si>
  <si>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</si>
  <si>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</si>
  <si>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</si>
  <si>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</si>
  <si>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</si>
  <si>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</si>
  <si>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</si>
  <si>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</si>
  <si>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</si>
  <si>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</si>
  <si>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</si>
  <si>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</si>
  <si>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</si>
  <si>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</si>
  <si>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</si>
  <si>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</si>
  <si>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</si>
  <si>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</si>
  <si>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</si>
  <si>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</si>
  <si>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</si>
  <si>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</si>
  <si>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</si>
  <si>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</si>
  <si>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</si>
  <si>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</si>
  <si>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</si>
  <si>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</si>
  <si>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</si>
  <si>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</si>
  <si>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</si>
  <si>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</si>
  <si>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</si>
  <si>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</si>
  <si>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</si>
  <si>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</si>
  <si>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</si>
  <si>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</si>
  <si>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</si>
  <si>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</si>
  <si>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</si>
  <si>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</si>
  <si>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</si>
  <si>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</si>
  <si>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</si>
  <si>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</si>
  <si>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</si>
  <si>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</si>
  <si>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</si>
  <si>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</si>
  <si>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</si>
  <si>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</si>
  <si>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ldlt M @)&amp;&amp;.)(.!#</t>
  </si>
  <si>
    <t>Date : 2077/09/13</t>
  </si>
  <si>
    <t>कोरोना संक्रमितहरुको संख्यात्मक बिवरण  Date - 077-09-13</t>
  </si>
  <si>
    <t>hfgsL b]lj vqL</t>
  </si>
  <si>
    <t>ldg/fh kf08]</t>
  </si>
  <si>
    <t>sf]xf]nk'/ d]l8sn sn]h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</si>
</sst>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27" activePane="bottomLeft" state="frozen"/>
      <selection pane="bottomLeft" activeCell="D231" sqref="D231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3784</v>
      </c>
      <c r="O6" s="363"/>
      <c r="P6" s="363"/>
      <c r="Q6" s="364"/>
    </row>
    <row r="7" spans="1:17" s="6" customFormat="1" ht="264.75" customHeight="1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37" t="s">
        <v>98</v>
      </c>
      <c r="C22" s="337"/>
      <c r="D22" s="33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37" t="s">
        <v>196</v>
      </c>
      <c r="C107" s="337"/>
      <c r="D107" s="33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37" t="s">
        <v>189</v>
      </c>
      <c r="C127" s="337"/>
      <c r="D127" s="33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37" t="s">
        <v>185</v>
      </c>
      <c r="C142" s="337"/>
      <c r="D142" s="33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37" t="s">
        <v>142</v>
      </c>
      <c r="C148" s="337"/>
      <c r="D148" s="33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37" t="s">
        <v>946</v>
      </c>
      <c r="C177" s="337"/>
      <c r="D177" s="33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41" t="s">
        <v>162</v>
      </c>
      <c r="C215" s="342"/>
      <c r="D215" s="34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38" t="s">
        <v>1184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5" t="s">
        <v>126</v>
      </c>
      <c r="O227" s="336" t="s">
        <v>931</v>
      </c>
      <c r="P227" s="376" t="s">
        <v>14</v>
      </c>
      <c r="Q227" s="5"/>
    </row>
    <row r="228" spans="1:23" ht="153.75" customHeight="1" thickBot="1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5"/>
      <c r="O228" s="336"/>
      <c r="P228" s="376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22750</v>
      </c>
      <c r="P229" s="159">
        <v>22750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117</v>
      </c>
      <c r="G237" s="47">
        <v>445</v>
      </c>
      <c r="H237" s="47">
        <f>G237+F237</f>
        <v>562</v>
      </c>
      <c r="I237" s="47">
        <v>553</v>
      </c>
      <c r="J237" s="47">
        <v>1</v>
      </c>
      <c r="K237" s="47">
        <v>8</v>
      </c>
      <c r="L237" s="47">
        <f t="shared" si="29"/>
        <v>9</v>
      </c>
      <c r="M237" s="47">
        <v>2</v>
      </c>
      <c r="N237" s="47">
        <v>0</v>
      </c>
      <c r="O237" s="159"/>
      <c r="P237" s="49">
        <v>0</v>
      </c>
      <c r="Q237" s="5">
        <f>SUM(J237:K237)</f>
        <v>9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1907</v>
      </c>
      <c r="J238" s="47">
        <v>17</v>
      </c>
      <c r="K238" s="47">
        <v>47</v>
      </c>
      <c r="L238" s="47">
        <f t="shared" si="29"/>
        <v>64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816</v>
      </c>
      <c r="G239" s="51">
        <f t="shared" si="30"/>
        <v>2398</v>
      </c>
      <c r="H239" s="51">
        <f t="shared" si="30"/>
        <v>3214</v>
      </c>
      <c r="I239" s="51">
        <f t="shared" si="30"/>
        <v>3141</v>
      </c>
      <c r="J239" s="51">
        <f t="shared" si="30"/>
        <v>18</v>
      </c>
      <c r="K239" s="51">
        <f t="shared" si="30"/>
        <v>55</v>
      </c>
      <c r="L239" s="51">
        <f t="shared" si="30"/>
        <v>73</v>
      </c>
      <c r="M239" s="51">
        <f t="shared" si="30"/>
        <v>2</v>
      </c>
      <c r="N239" s="51">
        <f t="shared" si="30"/>
        <v>0</v>
      </c>
      <c r="O239" s="51">
        <f t="shared" si="30"/>
        <v>22750</v>
      </c>
      <c r="P239" s="51">
        <f t="shared" si="30"/>
        <v>22750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22668</v>
      </c>
      <c r="J241" s="323"/>
      <c r="K241" s="324"/>
      <c r="L241" s="58">
        <v>82</v>
      </c>
      <c r="M241" s="58">
        <v>22668</v>
      </c>
      <c r="N241" s="58">
        <v>22750</v>
      </c>
      <c r="O241" s="58">
        <v>3026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19.5">
      <c r="A4" s="180">
        <v>2</v>
      </c>
      <c r="B4" s="179" t="s">
        <v>1152</v>
      </c>
      <c r="C4" s="181">
        <v>890</v>
      </c>
      <c r="D4" s="181">
        <v>135</v>
      </c>
    </row>
    <row r="5" spans="1:16" ht="19.5">
      <c r="A5" s="180">
        <v>3</v>
      </c>
      <c r="B5" s="179" t="s">
        <v>1205</v>
      </c>
      <c r="C5" s="181">
        <v>249</v>
      </c>
      <c r="D5" s="181">
        <v>15</v>
      </c>
    </row>
    <row r="6" spans="1:16" ht="19.5">
      <c r="A6" s="180">
        <v>4</v>
      </c>
      <c r="B6" s="179" t="s">
        <v>1206</v>
      </c>
      <c r="C6" s="181">
        <v>277</v>
      </c>
      <c r="D6" s="181">
        <v>2</v>
      </c>
    </row>
    <row r="7" spans="1:16" ht="19.5">
      <c r="A7" s="180">
        <v>5</v>
      </c>
      <c r="B7" s="179" t="s">
        <v>1207</v>
      </c>
      <c r="C7" s="181">
        <v>57</v>
      </c>
      <c r="D7" s="181">
        <v>2</v>
      </c>
    </row>
    <row r="8" spans="1:16" ht="19.5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19.5">
      <c r="A9" s="180">
        <v>7</v>
      </c>
      <c r="B9" s="179" t="s">
        <v>1209</v>
      </c>
      <c r="C9" s="181">
        <v>71</v>
      </c>
      <c r="D9" s="181">
        <v>0</v>
      </c>
    </row>
    <row r="10" spans="1:16" ht="19.5">
      <c r="A10" s="180">
        <v>8</v>
      </c>
      <c r="B10" s="179" t="s">
        <v>1210</v>
      </c>
      <c r="C10" s="181">
        <v>271</v>
      </c>
      <c r="D10" s="181">
        <v>24</v>
      </c>
    </row>
    <row r="11" spans="1:16" ht="19.5">
      <c r="A11" s="180">
        <v>9</v>
      </c>
      <c r="B11" s="179" t="s">
        <v>1211</v>
      </c>
      <c r="C11" s="181">
        <v>139</v>
      </c>
      <c r="D11" s="181">
        <v>1</v>
      </c>
    </row>
    <row r="12" spans="1:16" ht="19.5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6650</v>
      </c>
      <c r="E15" s="71">
        <v>0</v>
      </c>
      <c r="F15" s="69">
        <v>0</v>
      </c>
      <c r="G15" s="173">
        <f t="shared" si="0"/>
        <v>6650</v>
      </c>
      <c r="H15" s="69">
        <f t="shared" si="1"/>
        <v>6650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22750</v>
      </c>
      <c r="H16" s="79">
        <f t="shared" si="2"/>
        <v>22750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20" activePane="bottomLeft" state="frozen"/>
      <selection pane="bottomLeft" activeCell="A11" sqref="A11:P23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3784</v>
      </c>
      <c r="O6" s="363"/>
      <c r="P6" s="363"/>
      <c r="Q6" s="364"/>
    </row>
    <row r="7" spans="1:17" ht="69.95" customHeight="1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5" t="s">
        <v>126</v>
      </c>
      <c r="O9" s="336" t="s">
        <v>931</v>
      </c>
      <c r="P9" s="376" t="s">
        <v>14</v>
      </c>
      <c r="Q9" s="5"/>
    </row>
    <row r="10" spans="1:17" ht="138.75" customHeight="1" thickBot="1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5"/>
      <c r="O10" s="336"/>
      <c r="P10" s="376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22750</v>
      </c>
      <c r="P11" s="159">
        <v>22750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117</v>
      </c>
      <c r="G19" s="47">
        <v>445</v>
      </c>
      <c r="H19" s="47">
        <f>G19+F19</f>
        <v>562</v>
      </c>
      <c r="I19" s="47">
        <v>553</v>
      </c>
      <c r="J19" s="47">
        <v>1</v>
      </c>
      <c r="K19" s="47">
        <v>8</v>
      </c>
      <c r="L19" s="47">
        <f t="shared" si="1"/>
        <v>9</v>
      </c>
      <c r="M19" s="47">
        <v>2</v>
      </c>
      <c r="N19" s="47">
        <v>0</v>
      </c>
      <c r="O19" s="159"/>
      <c r="P19" s="49">
        <v>0</v>
      </c>
      <c r="Q19" s="5">
        <f>SUM(J19:K19)</f>
        <v>9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1907</v>
      </c>
      <c r="J20" s="47">
        <v>17</v>
      </c>
      <c r="K20" s="47">
        <v>47</v>
      </c>
      <c r="L20" s="47">
        <f t="shared" si="1"/>
        <v>64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816</v>
      </c>
      <c r="G21" s="51">
        <f t="shared" si="2"/>
        <v>2398</v>
      </c>
      <c r="H21" s="51">
        <f t="shared" si="2"/>
        <v>3214</v>
      </c>
      <c r="I21" s="51">
        <f t="shared" si="2"/>
        <v>3141</v>
      </c>
      <c r="J21" s="51">
        <f t="shared" si="2"/>
        <v>18</v>
      </c>
      <c r="K21" s="51">
        <f t="shared" si="2"/>
        <v>55</v>
      </c>
      <c r="L21" s="51">
        <f t="shared" si="2"/>
        <v>73</v>
      </c>
      <c r="M21" s="51">
        <f t="shared" si="2"/>
        <v>2</v>
      </c>
      <c r="N21" s="51">
        <f t="shared" si="2"/>
        <v>0</v>
      </c>
      <c r="O21" s="51">
        <f t="shared" si="2"/>
        <v>22750</v>
      </c>
      <c r="P21" s="51">
        <f t="shared" si="2"/>
        <v>22750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22668</v>
      </c>
      <c r="J23" s="323"/>
      <c r="K23" s="324"/>
      <c r="L23" s="58">
        <v>82</v>
      </c>
      <c r="M23" s="58">
        <v>22668</v>
      </c>
      <c r="N23" s="58">
        <v>22750</v>
      </c>
      <c r="O23" s="58">
        <v>3026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A4" zoomScale="14" zoomScaleSheetLayoutView="14" workbookViewId="0">
      <selection activeCell="O10" sqref="O10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>
      <c r="A4" s="365" t="s">
        <v>22</v>
      </c>
      <c r="B4" s="365" t="s">
        <v>3260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1" t="s">
        <v>670</v>
      </c>
      <c r="J4" s="439" t="s">
        <v>779</v>
      </c>
      <c r="K4" s="439" t="s">
        <v>272</v>
      </c>
      <c r="L4" s="443" t="s">
        <v>631</v>
      </c>
      <c r="M4" s="443" t="s">
        <v>632</v>
      </c>
      <c r="N4" s="443" t="s">
        <v>273</v>
      </c>
      <c r="O4" s="443" t="s">
        <v>32</v>
      </c>
      <c r="P4" s="64"/>
      <c r="Q4" s="64"/>
    </row>
    <row r="5" spans="1:34" s="6" customFormat="1" ht="168" customHeight="1" thickBot="1">
      <c r="A5" s="366"/>
      <c r="B5" s="366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2"/>
      <c r="J5" s="440"/>
      <c r="K5" s="440"/>
      <c r="L5" s="444"/>
      <c r="M5" s="444"/>
      <c r="N5" s="444"/>
      <c r="O5" s="444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521</v>
      </c>
      <c r="E6" s="88">
        <f t="shared" ref="E6:E16" si="0">C6+D6</f>
        <v>741</v>
      </c>
      <c r="F6" s="88">
        <v>14</v>
      </c>
      <c r="G6" s="88">
        <v>6</v>
      </c>
      <c r="H6" s="88">
        <v>8</v>
      </c>
      <c r="I6" s="88">
        <v>7</v>
      </c>
      <c r="J6" s="88">
        <v>14</v>
      </c>
      <c r="K6" s="88">
        <v>0</v>
      </c>
      <c r="L6" s="88">
        <v>213</v>
      </c>
      <c r="M6" s="88">
        <v>507</v>
      </c>
      <c r="N6" s="88">
        <v>720</v>
      </c>
      <c r="O6" s="88">
        <v>1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366</v>
      </c>
      <c r="D7" s="75">
        <v>934</v>
      </c>
      <c r="E7" s="88">
        <f t="shared" si="0"/>
        <v>1300</v>
      </c>
      <c r="F7" s="88">
        <v>43</v>
      </c>
      <c r="G7" s="88">
        <v>8</v>
      </c>
      <c r="H7" s="88">
        <v>35</v>
      </c>
      <c r="I7" s="88">
        <v>8</v>
      </c>
      <c r="J7" s="88">
        <v>42</v>
      </c>
      <c r="K7" s="88">
        <v>1</v>
      </c>
      <c r="L7" s="88">
        <v>359</v>
      </c>
      <c r="M7" s="88">
        <v>890</v>
      </c>
      <c r="N7" s="88">
        <v>1249</v>
      </c>
      <c r="O7" s="88">
        <v>1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7</v>
      </c>
      <c r="G8" s="88">
        <v>2</v>
      </c>
      <c r="H8" s="88">
        <v>5</v>
      </c>
      <c r="I8" s="88">
        <v>2</v>
      </c>
      <c r="J8" s="88">
        <v>7</v>
      </c>
      <c r="K8" s="88">
        <v>0</v>
      </c>
      <c r="L8" s="88">
        <v>71</v>
      </c>
      <c r="M8" s="88">
        <v>228</v>
      </c>
      <c r="N8" s="88">
        <v>299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3</v>
      </c>
      <c r="G9" s="88">
        <v>0</v>
      </c>
      <c r="H9" s="88">
        <v>3</v>
      </c>
      <c r="I9" s="88">
        <v>0</v>
      </c>
      <c r="J9" s="88">
        <v>3</v>
      </c>
      <c r="K9" s="88">
        <v>0</v>
      </c>
      <c r="L9" s="88">
        <v>16</v>
      </c>
      <c r="M9" s="88">
        <v>67</v>
      </c>
      <c r="N9" s="88">
        <v>83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3</v>
      </c>
      <c r="G15" s="88">
        <v>1</v>
      </c>
      <c r="H15" s="88">
        <v>2</v>
      </c>
      <c r="I15" s="88">
        <v>1</v>
      </c>
      <c r="J15" s="88">
        <v>3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791</v>
      </c>
      <c r="D17" s="79">
        <f t="shared" si="1"/>
        <v>2235</v>
      </c>
      <c r="E17" s="79">
        <f t="shared" si="1"/>
        <v>3026</v>
      </c>
      <c r="F17" s="79">
        <f t="shared" si="1"/>
        <v>73</v>
      </c>
      <c r="G17" s="79">
        <f t="shared" si="1"/>
        <v>18</v>
      </c>
      <c r="H17" s="79">
        <f t="shared" si="1"/>
        <v>55</v>
      </c>
      <c r="I17" s="79">
        <f t="shared" si="1"/>
        <v>19</v>
      </c>
      <c r="J17" s="79">
        <f t="shared" si="1"/>
        <v>72</v>
      </c>
      <c r="K17" s="79">
        <f t="shared" si="1"/>
        <v>1</v>
      </c>
      <c r="L17" s="79">
        <f t="shared" si="1"/>
        <v>773</v>
      </c>
      <c r="M17" s="79">
        <f t="shared" si="1"/>
        <v>2161</v>
      </c>
      <c r="N17" s="79">
        <f t="shared" si="1"/>
        <v>2934</v>
      </c>
      <c r="O17" s="79">
        <f t="shared" si="1"/>
        <v>2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3785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33"/>
  <sheetViews>
    <sheetView zoomScale="96" zoomScaleNormal="96" workbookViewId="0">
      <pane ySplit="5" topLeftCell="A2991" activePane="bottomLeft" state="frozen"/>
      <selection pane="bottomLeft" activeCell="N2990" sqref="N2990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>
      <c r="A4" s="448" t="s">
        <v>277</v>
      </c>
      <c r="B4" s="458" t="s">
        <v>278</v>
      </c>
      <c r="C4" s="448" t="s">
        <v>279</v>
      </c>
      <c r="D4" s="448" t="s">
        <v>280</v>
      </c>
      <c r="E4" s="448" t="s">
        <v>281</v>
      </c>
      <c r="F4" s="450" t="s">
        <v>282</v>
      </c>
      <c r="G4" s="452" t="s">
        <v>283</v>
      </c>
      <c r="H4" s="452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48" t="s">
        <v>286</v>
      </c>
    </row>
    <row r="5" spans="1:14" ht="41.25" customHeight="1">
      <c r="A5" s="449"/>
      <c r="B5" s="454"/>
      <c r="C5" s="449"/>
      <c r="D5" s="449"/>
      <c r="E5" s="449"/>
      <c r="F5" s="451"/>
      <c r="G5" s="453"/>
      <c r="H5" s="453"/>
      <c r="I5" s="451"/>
      <c r="J5" s="451"/>
      <c r="K5" s="451"/>
      <c r="L5" s="451"/>
      <c r="M5" s="454"/>
      <c r="N5" s="449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3789</v>
      </c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/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3747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3748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3749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3750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3751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3752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3753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3754</v>
      </c>
      <c r="C3002" s="146">
        <v>55</v>
      </c>
      <c r="D3002" s="135" t="s">
        <v>3755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3756</v>
      </c>
      <c r="C3003" s="146">
        <v>40</v>
      </c>
      <c r="D3003" s="135" t="s">
        <v>3757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12"/>
      <c r="L3004" s="133">
        <v>1</v>
      </c>
      <c r="M3004" s="134" t="s">
        <v>290</v>
      </c>
      <c r="N3004" s="184"/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3765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3767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3777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3774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3778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3779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>
        <v>3021</v>
      </c>
      <c r="B3026" s="111" t="s">
        <v>3780</v>
      </c>
      <c r="C3026" s="146">
        <v>69</v>
      </c>
      <c r="D3026" s="135" t="s">
        <v>1122</v>
      </c>
      <c r="E3026" s="156">
        <v>64901</v>
      </c>
      <c r="F3026" s="155" t="s">
        <v>642</v>
      </c>
      <c r="G3026" s="114" t="s">
        <v>1259</v>
      </c>
      <c r="H3026" s="133">
        <v>1</v>
      </c>
      <c r="I3026" s="155"/>
      <c r="J3026" s="112"/>
      <c r="K3026" s="112"/>
      <c r="L3026" s="133">
        <v>1</v>
      </c>
      <c r="M3026" s="134" t="s">
        <v>290</v>
      </c>
      <c r="N3026" s="184"/>
    </row>
    <row r="3027" spans="1:14" s="170" customFormat="1" ht="19.5" customHeight="1">
      <c r="A3027" s="106">
        <v>3022</v>
      </c>
      <c r="B3027" s="111" t="s">
        <v>3781</v>
      </c>
      <c r="C3027" s="146">
        <v>75</v>
      </c>
      <c r="D3027" s="135" t="s">
        <v>318</v>
      </c>
      <c r="E3027" s="156">
        <v>64903</v>
      </c>
      <c r="F3027" s="155" t="s">
        <v>642</v>
      </c>
      <c r="G3027" s="114" t="s">
        <v>2359</v>
      </c>
      <c r="H3027" s="133">
        <v>1</v>
      </c>
      <c r="I3027" s="155"/>
      <c r="J3027" s="112"/>
      <c r="K3027" s="112"/>
      <c r="L3027" s="133">
        <v>1</v>
      </c>
      <c r="M3027" s="134" t="s">
        <v>290</v>
      </c>
      <c r="N3027" s="184"/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170" customFormat="1" ht="19.5" customHeight="1">
      <c r="A3029" s="106">
        <v>3024</v>
      </c>
      <c r="B3029" s="111" t="s">
        <v>3783</v>
      </c>
      <c r="C3029" s="146">
        <v>46</v>
      </c>
      <c r="D3029" s="135" t="s">
        <v>1085</v>
      </c>
      <c r="E3029" s="156">
        <v>64904</v>
      </c>
      <c r="F3029" s="155" t="s">
        <v>642</v>
      </c>
      <c r="G3029" s="114" t="s">
        <v>2359</v>
      </c>
      <c r="H3029" s="133">
        <v>1</v>
      </c>
      <c r="I3029" s="155"/>
      <c r="J3029" s="112"/>
      <c r="K3029" s="112"/>
      <c r="L3029" s="133">
        <v>1</v>
      </c>
      <c r="M3029" s="134" t="s">
        <v>290</v>
      </c>
      <c r="N3029" s="184"/>
    </row>
    <row r="3030" spans="1:14" s="170" customFormat="1" ht="19.5" customHeight="1">
      <c r="A3030" s="106">
        <v>3025</v>
      </c>
      <c r="B3030" s="111" t="s">
        <v>3787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/>
      <c r="L3030" s="133">
        <v>1</v>
      </c>
      <c r="M3030" s="134" t="s">
        <v>290</v>
      </c>
      <c r="N3030" s="184"/>
    </row>
    <row r="3031" spans="1:14" s="170" customFormat="1" ht="19.5" customHeight="1">
      <c r="A3031" s="106">
        <v>3026</v>
      </c>
      <c r="B3031" s="111" t="s">
        <v>3788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/>
      <c r="B3032" s="111"/>
      <c r="C3032" s="146"/>
      <c r="D3032" s="135"/>
      <c r="E3032" s="156"/>
      <c r="F3032" s="155"/>
      <c r="G3032" s="114"/>
      <c r="H3032" s="133"/>
      <c r="I3032" s="155"/>
      <c r="J3032" s="112"/>
      <c r="K3032" s="112"/>
      <c r="L3032" s="133"/>
      <c r="M3032" s="134"/>
      <c r="N3032" s="184"/>
    </row>
    <row r="3033" spans="1:14" s="170" customFormat="1" ht="19.5" customHeight="1">
      <c r="A3033" s="106"/>
      <c r="B3033" s="105"/>
      <c r="C3033" s="312"/>
      <c r="D3033" s="312"/>
      <c r="E3033" s="312"/>
      <c r="F3033" s="312"/>
      <c r="G3033" s="313"/>
      <c r="H3033" s="147">
        <f>SUBTOTAL(109,H6:H3032)</f>
        <v>3026</v>
      </c>
      <c r="I3033" s="147">
        <f>SUBTOTAL(109,I6:I3032)</f>
        <v>1</v>
      </c>
      <c r="J3033" s="147">
        <f>SUBTOTAL(109,J6:J3032)</f>
        <v>19</v>
      </c>
      <c r="K3033" s="147">
        <f>SUBTOTAL(109,K6:K3032)</f>
        <v>2934</v>
      </c>
      <c r="L3033" s="147">
        <f>SUBTOTAL(109,L6:L3032)</f>
        <v>72</v>
      </c>
      <c r="M3033" s="147"/>
      <c r="N3033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I10" sqref="I10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>
      <c r="A3" s="177"/>
      <c r="B3" s="472" t="s">
        <v>3786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410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553</v>
      </c>
      <c r="T7" s="192">
        <f>D7+F7+H7+J7+L7+N7+P7+R7</f>
        <v>206</v>
      </c>
      <c r="U7" s="192">
        <f>S7+T7</f>
        <v>759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657</v>
      </c>
      <c r="F8" s="191">
        <v>348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911</v>
      </c>
      <c r="T8" s="192">
        <f t="shared" si="0"/>
        <v>401</v>
      </c>
      <c r="U8" s="192">
        <f t="shared" ref="U8:U16" si="1">S8+T8</f>
        <v>1312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8" t="s">
        <v>1175</v>
      </c>
      <c r="B17" s="469"/>
      <c r="C17" s="194">
        <f t="shared" ref="C17:X17" si="3">SUM(C7:C16)</f>
        <v>602</v>
      </c>
      <c r="D17" s="194">
        <f t="shared" si="3"/>
        <v>114</v>
      </c>
      <c r="E17" s="194">
        <f t="shared" si="3"/>
        <v>1442</v>
      </c>
      <c r="F17" s="194">
        <f t="shared" si="3"/>
        <v>655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2224</v>
      </c>
      <c r="T17" s="194">
        <f t="shared" si="3"/>
        <v>802</v>
      </c>
      <c r="U17" s="194">
        <f t="shared" si="3"/>
        <v>3026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7"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5" t="s">
        <v>893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26.25">
      <c r="B2" s="456" t="s">
        <v>894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24.75">
      <c r="B3" s="457" t="s">
        <v>2972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3745</v>
      </c>
      <c r="J47" s="319" t="s">
        <v>3746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abSelected="1" workbookViewId="0">
      <selection activeCell="I16" sqref="I16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28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3026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2020-12-12T08:39:44Z</cp:lastPrinted>
  <dcterms:created xsi:type="dcterms:W3CDTF">2020-03-25T07:02:21Z</dcterms:created>
  <dcterms:modified xsi:type="dcterms:W3CDTF">2020-12-28T05:01:27Z</dcterms:modified>
</cp:coreProperties>
</file>