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Name'!$B$4:$N$3032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H234" i="28"/>
  <c r="L234" i="28" s="1"/>
  <c r="L233" i="28"/>
  <c r="H233" i="28"/>
  <c r="H232" i="28"/>
  <c r="L232" i="28" s="1"/>
  <c r="L231" i="28"/>
  <c r="H231" i="28"/>
  <c r="H230" i="28"/>
  <c r="L230" i="28" s="1"/>
  <c r="L229" i="28"/>
  <c r="H229" i="28"/>
  <c r="L239" i="28" l="1"/>
  <c r="H239" i="28"/>
  <c r="Q237" i="28"/>
  <c r="V17" i="40" l="1"/>
  <c r="I3033" i="35" l="1"/>
  <c r="J3033" i="35"/>
  <c r="K3033" i="35"/>
  <c r="L3033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33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<sst xmlns="http://schemas.openxmlformats.org/spreadsheetml/2006/main" count="16226" uniqueCount="3791">
  <si>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</si>
  <si>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</si>
  <si>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</si>
  <si>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</si>
  <si>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</si>
  <si>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</si>
  <si>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</si>
  <si>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</si>
  <si>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</si>
  <si>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</si>
  <si>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</si>
  <si>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</si>
  <si>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</si>
  <si>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</si>
  <si>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</si>
  <si>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</si>
  <si>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</si>
  <si>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</si>
  <si>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</si>
  <si>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</si>
  <si>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</si>
  <si>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</si>
  <si>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</si>
  <si>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</si>
  <si>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</si>
  <si>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</si>
  <si>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</si>
  <si>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</si>
  <si>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</si>
  <si>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</si>
  <si>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</si>
  <si>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</si>
  <si>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</si>
  <si>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</si>
  <si>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</si>
  <si>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</si>
  <si>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</si>
  <si>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</si>
  <si>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</si>
  <si>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</si>
  <si>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</si>
  <si>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</si>
  <si>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</si>
  <si>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</si>
  <si>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</si>
  <si>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</si>
  <si>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</si>
  <si>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</si>
  <si>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</si>
  <si>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</si>
  <si>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</si>
  <si>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</si>
  <si>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</si>
  <si>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</si>
  <si>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</si>
  <si>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</si>
  <si>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</si>
  <si>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</si>
  <si>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</si>
  <si>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</si>
  <si>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</si>
  <si>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</si>
  <si>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</si>
  <si>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</si>
  <si>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</si>
  <si>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</si>
  <si>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</si>
  <si>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</si>
  <si>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</si>
  <si>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</si>
  <si>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</si>
  <si>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</si>
  <si>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</si>
  <si>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</si>
  <si>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</si>
  <si>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</si>
  <si>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</si>
  <si>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</si>
  <si>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</si>
  <si>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</si>
  <si>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</si>
  <si>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</si>
  <si>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</si>
  <si>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</si>
  <si>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</si>
  <si>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</si>
  <si>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</si>
  <si>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</si>
  <si>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</si>
  <si>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</si>
  <si>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</si>
  <si>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</si>
  <si>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</si>
  <si>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</si>
  <si>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</si>
  <si>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</si>
  <si>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</si>
  <si>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</si>
  <si>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</si>
  <si>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</si>
  <si>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</si>
  <si>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</si>
  <si>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</si>
  <si>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</si>
  <si>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</si>
  <si>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</si>
  <si>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</si>
  <si>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</si>
  <si>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</si>
  <si>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</si>
  <si>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</si>
  <si>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</si>
  <si>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</si>
  <si>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</si>
  <si>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</si>
  <si>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</si>
  <si>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</si>
  <si>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</si>
  <si>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</si>
  <si>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</si>
  <si>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</si>
  <si>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</si>
  <si>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</si>
  <si>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</si>
  <si>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</si>
  <si>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</si>
  <si>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</si>
  <si>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</si>
  <si>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</si>
  <si>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</si>
  <si>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</si>
  <si>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</si>
  <si>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</si>
  <si>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</si>
  <si>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</si>
  <si>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</si>
  <si>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</si>
  <si>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</si>
  <si>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</si>
  <si>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</si>
  <si>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</si>
  <si>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</si>
  <si>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</si>
  <si>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</si>
  <si>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</si>
  <si>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</si>
  <si>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</si>
  <si>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</si>
  <si>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</si>
  <si>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</si>
  <si>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</si>
  <si>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</si>
  <si>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</si>
  <si>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</si>
  <si>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</si>
  <si>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</si>
  <si>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</si>
  <si>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</si>
  <si>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</si>
  <si>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</si>
  <si>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</si>
  <si>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</si>
  <si>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</si>
  <si>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</si>
  <si>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</si>
  <si>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</si>
  <si>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</si>
  <si>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</si>
  <si>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</si>
  <si>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</si>
  <si>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</si>
  <si>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</si>
  <si>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</si>
  <si>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</si>
  <si>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</si>
  <si>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</si>
  <si>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</si>
  <si>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</si>
  <si>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</si>
  <si>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</si>
  <si>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</si>
  <si>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</si>
  <si>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</si>
  <si>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</si>
  <si>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</si>
  <si>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</si>
  <si>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</si>
  <si>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</si>
  <si>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</si>
  <si>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</si>
  <si>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</si>
  <si>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</si>
  <si>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</si>
  <si>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</si>
  <si>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</si>
  <si>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</si>
  <si>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</si>
  <si>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</si>
  <si>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</si>
  <si>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</si>
  <si>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</si>
  <si>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</si>
  <si>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</si>
  <si>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</si>
  <si>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</si>
  <si>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</si>
  <si>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</si>
  <si>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</si>
  <si>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</si>
  <si>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</si>
  <si>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</si>
  <si>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</si>
  <si>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</si>
  <si>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</si>
  <si>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</si>
  <si>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</si>
  <si>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</si>
  <si>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</si>
  <si>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</si>
  <si>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</si>
  <si>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</si>
  <si>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</si>
  <si>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</si>
  <si>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</si>
  <si>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</si>
  <si>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</si>
  <si>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</si>
  <si>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</si>
  <si>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</si>
  <si>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</si>
  <si>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</si>
  <si>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</si>
  <si>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</si>
  <si>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</si>
  <si>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</si>
  <si>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</si>
  <si>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</si>
  <si>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</si>
  <si>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</si>
  <si>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</si>
  <si>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</si>
  <si>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</si>
  <si>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</si>
  <si>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</si>
  <si>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</si>
  <si>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</si>
  <si>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</si>
  <si>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</si>
  <si>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</si>
  <si>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</si>
  <si>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</si>
  <si>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</si>
  <si>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</si>
  <si>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</si>
  <si>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</si>
  <si>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</si>
  <si>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</si>
  <si>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</si>
  <si>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</si>
  <si>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</si>
  <si>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</si>
  <si>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</si>
  <si>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</si>
  <si>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</si>
  <si>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</si>
  <si>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</si>
  <si>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</si>
  <si>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</si>
  <si>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</si>
  <si>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</si>
  <si>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</si>
  <si>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</si>
  <si>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</si>
  <si>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</si>
  <si>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</si>
  <si>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</si>
  <si>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</si>
  <si>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</si>
  <si>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</si>
  <si>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</si>
  <si>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</si>
  <si>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</si>
  <si>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</si>
  <si>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</si>
  <si>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</si>
  <si>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</si>
  <si>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</si>
  <si>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</si>
  <si>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</si>
  <si>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</si>
  <si>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</si>
  <si>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</si>
  <si>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</si>
  <si>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</si>
  <si>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</si>
  <si>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</si>
  <si>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</si>
  <si>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</si>
  <si>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</si>
  <si>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</si>
  <si>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</si>
  <si>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</si>
  <si>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</si>
  <si>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</si>
  <si>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</si>
  <si>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</si>
  <si>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</si>
  <si>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</si>
  <si>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</si>
  <si>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</si>
  <si>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</si>
  <si>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</si>
  <si>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</si>
  <si>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</si>
  <si>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</si>
  <si>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</si>
  <si>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</si>
  <si>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</si>
  <si>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</si>
  <si>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</si>
  <si>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</si>
  <si>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</si>
  <si>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</si>
  <si>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</si>
  <si>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</si>
  <si>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</si>
  <si>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</si>
  <si>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</si>
  <si>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</si>
  <si>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</si>
  <si>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</si>
  <si>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</si>
  <si>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</si>
  <si>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</si>
  <si>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</si>
  <si>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</si>
  <si>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</si>
  <si>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</si>
  <si>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</si>
  <si>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</si>
  <si>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</si>
  <si>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</si>
  <si>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</si>
  <si>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</si>
  <si>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</si>
  <si>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</si>
  <si>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</si>
  <si>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</si>
  <si>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</si>
  <si>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</si>
  <si>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</si>
  <si>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</si>
  <si>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</si>
  <si>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</si>
  <si>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</si>
  <si>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</si>
  <si>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</si>
  <si>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</si>
  <si>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</si>
  <si>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</si>
  <si>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</si>
  <si>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</si>
  <si>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</si>
  <si>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</si>
  <si>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</si>
  <si>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</si>
  <si>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</si>
  <si>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</si>
  <si>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</si>
  <si>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</si>
  <si>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</si>
  <si>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</si>
  <si>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</si>
  <si>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</si>
  <si>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</si>
  <si>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</si>
  <si>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</si>
  <si>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</si>
  <si>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</si>
  <si>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</si>
  <si>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</si>
  <si>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</si>
  <si>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</si>
  <si>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</si>
  <si>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</si>
  <si>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</si>
  <si>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</si>
  <si>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</si>
  <si>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</si>
  <si>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</si>
  <si>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</si>
  <si>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</si>
  <si>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</si>
  <si>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</si>
  <si>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</si>
  <si>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</si>
  <si>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</si>
  <si>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</si>
  <si>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</si>
  <si>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</si>
  <si>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</si>
  <si>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</si>
  <si>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</si>
  <si>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</si>
  <si>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</si>
  <si>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</si>
  <si>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</si>
  <si>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</si>
  <si>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</si>
  <si>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</si>
  <si>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</si>
  <si>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</si>
  <si>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</si>
  <si>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</si>
  <si>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</si>
  <si>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</si>
  <si>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</si>
  <si>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</si>
  <si>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</si>
  <si>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</si>
  <si>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</si>
  <si>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</si>
  <si>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</si>
  <si>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</si>
  <si>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</si>
  <si>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</si>
  <si>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</si>
  <si>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</si>
  <si>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</si>
  <si>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</si>
  <si>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</si>
  <si>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</si>
  <si>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</si>
  <si>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</si>
  <si>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</si>
  <si>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</si>
  <si>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</si>
  <si>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</si>
  <si>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</si>
  <si>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</si>
  <si>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</si>
  <si>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</si>
  <si>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</si>
  <si>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</si>
  <si>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</si>
  <si>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</si>
  <si>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</si>
  <si>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</si>
  <si>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</si>
  <si>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</si>
  <si>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</si>
  <si>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</si>
  <si>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</si>
  <si>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</si>
  <si>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</si>
  <si>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</si>
  <si>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</si>
  <si>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</si>
  <si>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</si>
  <si>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</si>
  <si>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</si>
  <si>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</si>
  <si>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</si>
  <si>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</si>
  <si>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</si>
  <si>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</si>
  <si>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</si>
  <si>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</si>
  <si>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</si>
  <si>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</si>
  <si>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</si>
  <si>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</si>
  <si>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</si>
  <si>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</si>
  <si>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</si>
  <si>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</si>
  <si>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</si>
  <si>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</si>
  <si>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</si>
  <si>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</si>
  <si>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</si>
  <si>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</si>
  <si>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</si>
  <si>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</si>
  <si>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</si>
  <si>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</si>
  <si>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</si>
  <si>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</si>
  <si>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</si>
  <si>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</si>
  <si>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</si>
  <si>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</si>
  <si>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</si>
  <si>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</si>
  <si>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</si>
  <si>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</si>
  <si>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</si>
  <si>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</si>
  <si>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</si>
  <si>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</si>
  <si>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</si>
  <si>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</si>
  <si>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</si>
  <si>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</si>
  <si>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</si>
  <si>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</si>
  <si>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</si>
  <si>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</si>
  <si>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</si>
  <si>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</si>
  <si>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</si>
  <si>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</si>
  <si>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</si>
  <si>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</si>
  <si>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</si>
  <si>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</si>
  <si>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</si>
  <si>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</si>
  <si>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</si>
  <si>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</si>
  <si>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</si>
  <si>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</si>
  <si>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</si>
  <si>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</si>
  <si>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</si>
  <si>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</si>
  <si>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</si>
  <si>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</si>
  <si>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</si>
  <si>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</si>
  <si>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</si>
  <si>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</si>
  <si>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</si>
  <si>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</si>
  <si>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</si>
  <si>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</si>
  <si>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</si>
  <si>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</si>
  <si>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</si>
  <si>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</si>
  <si>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</si>
  <si>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</si>
  <si>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</si>
  <si>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</si>
  <si>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</si>
  <si>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</si>
  <si>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</si>
  <si>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</si>
  <si>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</si>
  <si>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</si>
  <si>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</si>
  <si>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</si>
  <si>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</si>
  <si>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</si>
  <si>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</si>
  <si>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</si>
  <si>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</si>
  <si>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</si>
  <si>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</si>
  <si>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</si>
  <si>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</si>
  <si>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</si>
  <si>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</si>
  <si>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</si>
  <si>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</si>
  <si>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</si>
  <si>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</si>
  <si>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</si>
  <si>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</si>
  <si>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</si>
  <si>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</si>
  <si>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</si>
  <si>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</si>
  <si>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</si>
  <si>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</si>
  <si>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</si>
  <si>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</si>
  <si>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</si>
  <si>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</si>
  <si>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</si>
  <si>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</si>
  <si>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</si>
  <si>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</si>
  <si>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</si>
  <si>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</si>
  <si>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</si>
  <si>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</si>
  <si>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</si>
  <si>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</si>
  <si>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</si>
  <si>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</si>
  <si>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</si>
  <si>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</si>
  <si>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</si>
  <si>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</si>
  <si>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</si>
  <si>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</si>
  <si>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</si>
  <si>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</si>
  <si>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</si>
  <si>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</si>
  <si>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</si>
  <si>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</si>
  <si>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</si>
  <si>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</si>
  <si>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</si>
  <si>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</si>
  <si>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</si>
  <si>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</si>
  <si>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</si>
  <si>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</si>
  <si>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</si>
  <si>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</si>
  <si>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</si>
  <si>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</si>
  <si>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</si>
  <si>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</si>
  <si>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</si>
  <si>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</si>
  <si>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</si>
  <si>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</si>
  <si>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</si>
  <si>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</si>
  <si>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</si>
  <si>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</si>
  <si>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</si>
  <si>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</si>
  <si>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</si>
  <si>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</si>
  <si>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</si>
  <si>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</si>
  <si>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</si>
  <si>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</si>
  <si>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</si>
  <si>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</si>
  <si>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</si>
  <si>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</si>
  <si>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</si>
  <si>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</si>
  <si>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</si>
  <si>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</si>
  <si>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</si>
  <si>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</si>
  <si>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</si>
  <si>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</si>
  <si>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</si>
  <si>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</si>
  <si>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</si>
  <si>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</si>
  <si>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</si>
  <si>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</si>
  <si>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</si>
  <si>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</si>
  <si>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</si>
  <si>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</si>
  <si>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</si>
  <si>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</si>
  <si>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</si>
  <si>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</si>
  <si>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</si>
  <si>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</si>
  <si>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</si>
  <si>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</si>
  <si>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</si>
  <si>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</si>
  <si>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</si>
  <si>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</si>
  <si>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</si>
  <si>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</si>
  <si>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</si>
  <si>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</si>
  <si>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</si>
  <si>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</si>
  <si>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</si>
  <si>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</si>
  <si>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</si>
  <si>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</si>
  <si>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</si>
  <si>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</si>
  <si>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</si>
  <si>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</si>
  <si>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</si>
  <si>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</si>
  <si>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</si>
  <si>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</si>
  <si>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</si>
  <si>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</si>
  <si>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</si>
  <si>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</si>
  <si>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</si>
  <si>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</si>
  <si>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</si>
  <si>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</si>
  <si>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</si>
  <si>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</si>
  <si>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</si>
  <si>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</si>
  <si>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</si>
  <si>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</si>
  <si>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</si>
  <si>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</si>
  <si>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</si>
  <si>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</si>
  <si>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</si>
  <si>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</si>
  <si>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</si>
  <si>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</si>
  <si>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</si>
  <si>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</si>
  <si>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</si>
  <si>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</si>
  <si>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</si>
  <si>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</si>
  <si>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</si>
  <si>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</si>
  <si>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</si>
  <si>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</si>
  <si>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</si>
  <si>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</si>
  <si>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</si>
  <si>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</si>
  <si>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</si>
  <si>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</si>
  <si>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</si>
  <si>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</si>
  <si>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</si>
  <si>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</si>
  <si>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</si>
  <si>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</si>
  <si>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</si>
  <si>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</si>
  <si>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</si>
  <si>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</si>
  <si>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</si>
  <si>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</si>
  <si>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</si>
  <si>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</si>
  <si>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</si>
  <si>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</si>
  <si>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</si>
  <si>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</si>
  <si>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</si>
  <si>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</si>
  <si>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</si>
  <si>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</si>
  <si>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</si>
  <si>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</si>
  <si>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</si>
  <si>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</si>
  <si>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</si>
  <si>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</si>
  <si>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</si>
  <si>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</si>
  <si>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</si>
  <si>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</si>
  <si>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</si>
  <si>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</si>
  <si>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</si>
  <si>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</si>
  <si>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</si>
  <si>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</si>
  <si>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</si>
  <si>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</si>
  <si>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</si>
  <si>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</si>
  <si>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</si>
  <si>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</si>
  <si>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</si>
  <si>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</si>
  <si>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</si>
  <si>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</si>
  <si>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</si>
  <si>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</si>
  <si>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</si>
  <si>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</si>
  <si>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</si>
  <si>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</si>
  <si>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</si>
  <si>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</si>
  <si>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</si>
  <si>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</si>
  <si>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</si>
  <si>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</si>
  <si>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</si>
  <si>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</si>
  <si>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</si>
  <si>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</si>
  <si>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</si>
  <si>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</si>
  <si>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</si>
  <si>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</si>
  <si>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</si>
  <si>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</si>
  <si>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</si>
  <si>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</si>
  <si>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</si>
  <si>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</si>
  <si>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</si>
  <si>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</si>
  <si>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</si>
  <si>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</si>
  <si>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</si>
  <si>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</si>
  <si>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</si>
  <si>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</si>
  <si>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</si>
  <si>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</si>
  <si>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</si>
  <si>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</si>
  <si>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</si>
  <si>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</si>
  <si>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</si>
  <si>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</si>
  <si>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</si>
  <si>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</si>
  <si>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</si>
  <si>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</si>
  <si>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</si>
  <si>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</si>
  <si>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</si>
  <si>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</si>
  <si>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</si>
  <si>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</si>
  <si>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</si>
  <si>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</si>
  <si>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</si>
  <si>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</si>
  <si>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</si>
  <si>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</si>
  <si>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</si>
  <si>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</si>
  <si>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</si>
  <si>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</si>
  <si>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</si>
  <si>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</si>
  <si>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</si>
  <si>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</si>
  <si>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</si>
  <si>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</si>
  <si>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</si>
  <si>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</si>
  <si>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</si>
  <si>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</si>
  <si>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</si>
  <si>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</si>
  <si>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</si>
  <si>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</si>
  <si>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</si>
  <si>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</si>
  <si>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</si>
  <si>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</si>
  <si>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</si>
  <si>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</si>
  <si>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</si>
  <si>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</si>
  <si>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</si>
  <si>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</si>
  <si>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</si>
  <si>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</si>
  <si>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</si>
  <si>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</si>
  <si>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</si>
  <si>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</si>
  <si>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</si>
  <si>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</si>
  <si>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</si>
  <si>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</si>
  <si>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</si>
  <si>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</si>
  <si>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</si>
  <si>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</si>
  <si>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</si>
  <si>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</si>
  <si>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</si>
  <si>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</si>
  <si>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</si>
  <si>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</si>
  <si>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</si>
  <si>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</si>
  <si>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</si>
  <si>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</si>
  <si>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</si>
  <si>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</si>
  <si>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</si>
  <si>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</si>
  <si>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</si>
  <si>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</si>
  <si>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</si>
  <si>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</si>
  <si>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</si>
  <si>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</si>
  <si>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</si>
  <si>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</si>
  <si>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</si>
  <si>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</si>
  <si>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</si>
  <si>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</si>
  <si>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</si>
  <si>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</si>
  <si>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</si>
  <si>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</si>
  <si>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</si>
  <si>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</si>
  <si>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</si>
  <si>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</si>
  <si>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</si>
  <si>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</si>
  <si>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</si>
  <si>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</si>
  <si>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</si>
  <si>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</si>
  <si>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</si>
  <si>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</si>
  <si>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</si>
  <si>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</si>
  <si>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</si>
  <si>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</si>
  <si>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</si>
  <si>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</si>
  <si>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</si>
  <si>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</si>
  <si>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</si>
  <si>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</si>
  <si>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</si>
  <si>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</si>
  <si>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</si>
  <si>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</si>
  <si>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</si>
  <si>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</si>
  <si>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</si>
  <si>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</si>
  <si>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</si>
  <si>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</si>
  <si>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</si>
  <si>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</si>
  <si>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</si>
  <si>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</si>
  <si>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</si>
  <si>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</si>
  <si>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</si>
  <si>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</si>
  <si>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</si>
  <si>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</si>
  <si>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</si>
  <si>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</si>
  <si>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</si>
  <si>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</si>
  <si>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</si>
  <si>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</si>
  <si>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</si>
  <si>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</si>
  <si>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</si>
  <si>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</si>
  <si>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</si>
  <si>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</si>
  <si>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</si>
  <si>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</si>
  <si>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</si>
  <si>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</si>
  <si>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</si>
  <si>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</si>
  <si>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</si>
  <si>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</si>
  <si>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</si>
  <si>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</si>
  <si>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</si>
  <si>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</si>
  <si>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</si>
  <si>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</si>
  <si>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</si>
  <si>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</si>
  <si>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</si>
  <si>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</si>
  <si>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</si>
  <si>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</si>
  <si>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</si>
  <si>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</si>
  <si>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</si>
  <si>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</si>
  <si>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</si>
  <si>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</si>
  <si>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</si>
  <si>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</si>
  <si>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</si>
  <si>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</si>
  <si>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</si>
  <si>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</si>
  <si>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</si>
  <si>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</si>
  <si>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</si>
  <si>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</si>
  <si>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</si>
  <si>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</si>
  <si>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</si>
  <si>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</si>
  <si>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</si>
  <si>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</si>
  <si>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</si>
  <si>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</si>
  <si>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</si>
  <si>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</si>
  <si>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</si>
  <si>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</si>
  <si>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</si>
  <si>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</si>
  <si>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</si>
  <si>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</si>
  <si>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</si>
  <si>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</si>
  <si>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</si>
  <si>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</si>
  <si>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</si>
  <si>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</si>
  <si>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</si>
  <si>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</si>
  <si>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</si>
  <si>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</si>
  <si>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</si>
  <si>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</si>
  <si>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</si>
  <si>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</si>
  <si>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</si>
  <si>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</si>
  <si>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</si>
  <si>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</si>
  <si>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</si>
  <si>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</si>
  <si>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</si>
  <si>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</si>
  <si>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</si>
  <si>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</si>
  <si>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</si>
  <si>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</si>
  <si>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</si>
  <si>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</si>
  <si>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</si>
  <si>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</si>
  <si>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</si>
  <si>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</si>
  <si>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</si>
  <si>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</si>
  <si>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</si>
  <si>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</si>
  <si>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</si>
  <si>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</si>
  <si>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</si>
  <si>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</si>
  <si>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</si>
  <si>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</si>
  <si>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</si>
  <si>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</si>
  <si>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</si>
  <si>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</si>
  <si>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</si>
  <si>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</si>
  <si>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</si>
  <si>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</si>
  <si>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</si>
  <si>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</si>
  <si>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</si>
  <si>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</si>
  <si>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</si>
  <si>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</si>
  <si>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</si>
  <si>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</si>
  <si>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</si>
  <si>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</si>
  <si>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</si>
  <si>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</si>
  <si>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</si>
  <si>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</si>
  <si>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</si>
  <si>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</si>
  <si>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</si>
  <si>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</si>
  <si>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</si>
  <si>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</si>
  <si>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</si>
  <si>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</si>
  <si>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</si>
  <si>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</si>
  <si>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</si>
  <si>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</si>
  <si>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</si>
  <si>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</si>
  <si>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</si>
  <si>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</si>
  <si>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</si>
  <si>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</si>
  <si>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</si>
  <si>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</si>
  <si>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</si>
  <si>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</si>
  <si>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</si>
  <si>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</si>
  <si>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</si>
  <si>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</si>
  <si>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</si>
  <si>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</si>
  <si>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</si>
  <si>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</si>
  <si>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</si>
  <si>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</si>
  <si>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</si>
  <si>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</si>
  <si>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</si>
  <si>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</si>
  <si>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</si>
  <si>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</si>
  <si>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</si>
  <si>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</si>
  <si>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</si>
  <si>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</si>
  <si>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</si>
  <si>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</si>
  <si>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</si>
  <si>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</si>
  <si>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</si>
  <si>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</si>
  <si>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</si>
  <si>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</si>
  <si>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</si>
  <si>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</si>
  <si>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</si>
  <si>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</si>
  <si>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</si>
  <si>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</si>
  <si>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</si>
  <si>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</si>
  <si>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</si>
  <si>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</si>
  <si>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</si>
  <si>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</si>
  <si>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</si>
  <si>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</si>
  <si>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</si>
  <si>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</si>
  <si>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</si>
  <si>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</si>
  <si>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</si>
  <si>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</si>
  <si>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</si>
  <si>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</si>
  <si>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</si>
  <si>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</si>
  <si>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</si>
  <si>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</si>
  <si>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</si>
  <si>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</si>
  <si>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</si>
  <si>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</si>
  <si>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</si>
  <si>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</si>
  <si>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</si>
  <si>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</si>
  <si>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</si>
  <si>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</si>
  <si>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</si>
  <si>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</si>
  <si>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</si>
  <si>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</si>
  <si>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</si>
  <si>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</si>
  <si>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</si>
  <si>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</si>
  <si>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</si>
  <si>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</si>
  <si>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</si>
  <si>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</si>
  <si>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</si>
  <si>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</si>
  <si>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</si>
  <si>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</si>
  <si>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</si>
  <si>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</si>
  <si>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</si>
  <si>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</si>
  <si>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</si>
  <si>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</si>
  <si>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</si>
  <si>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</si>
  <si>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</si>
  <si>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</si>
  <si>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</si>
  <si>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</si>
  <si>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</si>
  <si>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</si>
  <si>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</si>
  <si>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</si>
  <si>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</si>
  <si>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</si>
  <si>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</si>
  <si>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</si>
  <si>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</si>
  <si>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</si>
  <si>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</si>
  <si>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</si>
  <si>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</si>
  <si>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</si>
  <si>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</si>
  <si>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</si>
  <si>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</si>
  <si>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</si>
  <si>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</si>
  <si>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</si>
  <si>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</si>
  <si>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</si>
  <si>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</si>
  <si>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</si>
  <si>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</si>
  <si>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</si>
  <si>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</si>
  <si>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</si>
  <si>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</si>
  <si>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</si>
  <si>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</si>
  <si>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</si>
  <si>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</si>
  <si>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</si>
  <si>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</si>
  <si>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</si>
  <si>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</si>
  <si>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</si>
  <si>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</si>
  <si>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</si>
  <si>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</si>
  <si>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</si>
  <si>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</si>
  <si>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</si>
  <si>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</si>
  <si>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</si>
  <si>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</si>
  <si>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</si>
  <si>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</si>
  <si>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</si>
  <si>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</si>
  <si>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</si>
  <si>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</si>
  <si>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</si>
  <si>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</si>
  <si>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</si>
  <si>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</si>
  <si>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</si>
  <si>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</si>
  <si>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</si>
  <si>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</si>
  <si>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</si>
  <si>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</si>
  <si>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</si>
  <si>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</si>
  <si>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</si>
  <si>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</si>
  <si>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</si>
  <si>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</si>
  <si>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</si>
  <si>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</si>
  <si>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</si>
  <si>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</si>
  <si>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</si>
  <si>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</si>
  <si>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</si>
  <si>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</si>
  <si>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</si>
  <si>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</si>
  <si>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</si>
  <si>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</si>
  <si>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</si>
  <si>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</si>
  <si>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</si>
  <si>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</si>
  <si>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</si>
  <si>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</si>
  <si>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</si>
  <si>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</si>
  <si>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</si>
  <si>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</si>
  <si>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</si>
  <si>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</si>
  <si>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</si>
  <si>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</si>
  <si>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</si>
  <si>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</si>
  <si>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</si>
  <si>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</si>
  <si>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</si>
  <si>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</si>
  <si>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</si>
  <si>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</si>
  <si>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</si>
  <si>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</si>
  <si>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</si>
  <si>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</si>
  <si>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</si>
  <si>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</si>
  <si>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</si>
  <si>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</si>
  <si>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</si>
  <si>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</si>
  <si>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</si>
  <si>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</si>
  <si>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</si>
  <si>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</si>
  <si>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</si>
  <si>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</si>
  <si>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</si>
  <si>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</si>
  <si>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</si>
  <si>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</si>
  <si>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</si>
  <si>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</si>
  <si>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</si>
  <si>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</si>
  <si>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</si>
  <si>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</si>
  <si>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</si>
  <si>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</si>
  <si>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</si>
  <si>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</si>
  <si>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</si>
  <si>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</si>
  <si>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</si>
  <si>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</si>
  <si>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</si>
  <si>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</si>
  <si>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</si>
  <si>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</si>
  <si>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</si>
  <si>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</si>
  <si>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</si>
  <si>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</si>
  <si>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</si>
  <si>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</si>
  <si>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</si>
  <si>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</si>
  <si>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</si>
  <si>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</si>
  <si>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</si>
  <si>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</si>
  <si>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</si>
  <si>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</si>
  <si>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</si>
  <si>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</si>
  <si>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</si>
  <si>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</si>
  <si>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</si>
  <si>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</si>
  <si>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</si>
  <si>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</si>
  <si>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</si>
  <si>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</si>
  <si>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</si>
  <si>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</si>
  <si>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</si>
  <si>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</si>
  <si>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</si>
  <si>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</si>
  <si>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</si>
  <si>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</si>
  <si>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</si>
  <si>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</si>
  <si>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</si>
  <si>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</si>
  <si>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</si>
  <si>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</si>
  <si>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</si>
  <si>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</si>
  <si>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</si>
  <si>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</si>
  <si>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</si>
  <si>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</si>
  <si>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</si>
  <si>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</si>
  <si>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</si>
  <si>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</si>
  <si>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</si>
  <si>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</si>
  <si>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</si>
  <si>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</si>
  <si>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</si>
  <si>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</si>
  <si>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</si>
  <si>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</si>
  <si>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</si>
  <si>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</si>
  <si>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</si>
  <si>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</si>
  <si>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</si>
  <si>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</si>
  <si>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</si>
  <si>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</si>
  <si>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</si>
  <si>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</si>
  <si>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</si>
  <si>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</si>
  <si>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</si>
  <si>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</si>
  <si>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</si>
  <si>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</si>
  <si>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</si>
  <si>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</si>
  <si>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</si>
  <si>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</si>
  <si>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</si>
  <si>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</si>
  <si>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</si>
  <si>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</si>
  <si>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</si>
  <si>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</si>
  <si>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</si>
  <si>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</si>
  <si>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</si>
  <si>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</si>
  <si>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</si>
  <si>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</si>
  <si>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</si>
  <si>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</si>
  <si>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</si>
  <si>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</si>
  <si>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</si>
  <si>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</si>
  <si>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</si>
  <si>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</si>
  <si>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</si>
  <si>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</si>
  <si>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</si>
  <si>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</si>
  <si>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</si>
  <si>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</si>
  <si>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</si>
  <si>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</si>
  <si>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</si>
  <si>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</si>
  <si>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</si>
  <si>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</si>
  <si>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</si>
  <si>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</si>
  <si>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</si>
  <si>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</si>
  <si>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</si>
  <si>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</si>
  <si>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</si>
  <si>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</si>
  <si>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</si>
  <si>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</si>
  <si>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</si>
  <si>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</si>
  <si>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</si>
  <si>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</si>
  <si>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</si>
  <si>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</si>
  <si>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</si>
  <si>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</si>
  <si>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</si>
  <si>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</si>
  <si>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</si>
  <si>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</si>
  <si>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</si>
  <si>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</si>
  <si>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</si>
  <si>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</si>
  <si>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</si>
  <si>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</si>
  <si>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</si>
  <si>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</si>
  <si>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</si>
  <si>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</si>
  <si>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</si>
  <si>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</si>
  <si>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</si>
  <si>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</si>
  <si>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</si>
  <si>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</si>
  <si>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</si>
  <si>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</si>
  <si>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</si>
  <si>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</si>
  <si>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</si>
  <si>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</si>
  <si>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</si>
  <si>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</si>
  <si>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</si>
  <si>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</si>
  <si>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</si>
  <si>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</si>
  <si>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</si>
  <si>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</si>
  <si>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</si>
  <si>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</si>
  <si>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</si>
  <si>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</si>
  <si>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</si>
  <si>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</si>
  <si>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</si>
  <si>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</si>
  <si>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</si>
  <si>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</si>
  <si>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</si>
  <si>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</si>
  <si>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</si>
  <si>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</si>
  <si>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</si>
  <si>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</si>
  <si>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</si>
  <si>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</si>
  <si>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</si>
  <si>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</si>
  <si>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</si>
  <si>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</si>
  <si>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</si>
  <si>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</si>
  <si>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</si>
  <si>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</si>
  <si>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</si>
  <si>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</si>
  <si>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</si>
  <si>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</si>
  <si>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</si>
  <si>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</si>
  <si>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</si>
  <si>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</si>
  <si>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</si>
  <si>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</si>
  <si>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</si>
  <si>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</si>
  <si>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</si>
  <si>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</si>
  <si>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</si>
  <si>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</si>
  <si>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</si>
  <si>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</si>
  <si>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</si>
  <si>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</si>
  <si>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</si>
  <si>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</si>
  <si>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</si>
  <si>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</si>
  <si>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</si>
  <si>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</si>
  <si>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</si>
  <si>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</si>
  <si>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</si>
  <si>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</si>
  <si>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</si>
  <si>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</si>
  <si>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</si>
  <si>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</si>
  <si>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</si>
  <si>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</si>
  <si>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</si>
  <si>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</si>
  <si>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</si>
  <si>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</si>
  <si>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</si>
  <si>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</si>
  <si>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</si>
  <si>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</si>
  <si>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</si>
  <si>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</si>
  <si>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</si>
  <si>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</si>
  <si>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</si>
  <si>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</si>
  <si>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</si>
  <si>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</si>
  <si>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</si>
  <si>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</si>
  <si>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</si>
  <si>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</si>
  <si>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</si>
  <si>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</si>
  <si>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</si>
  <si>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</si>
  <si>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</si>
  <si>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</si>
  <si>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</si>
  <si>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</si>
  <si>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</si>
  <si>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</si>
  <si>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</si>
  <si>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</si>
  <si>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</si>
  <si>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</si>
  <si>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</si>
  <si>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</si>
  <si>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</si>
  <si>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</si>
  <si>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</si>
  <si>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</si>
  <si>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</si>
  <si>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</si>
  <si>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</si>
  <si>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</si>
  <si>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</si>
  <si>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</si>
  <si>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</si>
  <si>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</si>
  <si>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</si>
  <si>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</si>
  <si>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</si>
  <si>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</si>
  <si>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</si>
  <si>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</si>
  <si>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</si>
  <si>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</si>
  <si>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</si>
  <si>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</si>
  <si>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</si>
  <si>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</si>
  <si>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</si>
  <si>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</si>
  <si>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</si>
  <si>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</si>
  <si>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</si>
  <si>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</si>
  <si>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</si>
  <si>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</si>
  <si>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</si>
  <si>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</si>
  <si>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</si>
  <si>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</si>
  <si>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</si>
  <si>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</si>
  <si>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</si>
  <si>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</si>
  <si>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</si>
  <si>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</si>
  <si>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</si>
  <si>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</si>
  <si>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</si>
  <si>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</si>
  <si>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</si>
  <si>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</si>
  <si>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</si>
  <si>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</si>
  <si>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</si>
  <si>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</si>
  <si>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</si>
  <si>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</si>
  <si>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</si>
  <si>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</si>
  <si>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</si>
  <si>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</si>
  <si>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</si>
  <si>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</si>
  <si>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</si>
  <si>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</si>
  <si>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</si>
  <si>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</si>
  <si>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</si>
  <si>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</si>
  <si>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</si>
  <si>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</si>
  <si>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</si>
  <si>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</si>
  <si>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</si>
  <si>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</si>
  <si>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</si>
  <si>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</si>
  <si>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</si>
  <si>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</si>
  <si>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</si>
  <si>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</si>
  <si>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</si>
  <si>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</si>
  <si>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</si>
  <si>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</si>
  <si>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</si>
  <si>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</si>
  <si>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</si>
  <si>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</si>
  <si>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</si>
  <si>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</si>
  <si>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</si>
  <si>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</si>
  <si>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</si>
  <si>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</si>
  <si>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</si>
  <si>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</si>
  <si>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</si>
  <si>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</si>
  <si>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</si>
  <si>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</si>
  <si>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</si>
  <si>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</si>
  <si>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</si>
  <si>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</si>
  <si>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</si>
  <si>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</si>
  <si>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</si>
  <si>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</si>
  <si>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</si>
  <si>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</si>
  <si>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</si>
  <si>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</si>
  <si>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</si>
  <si>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</si>
  <si>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</si>
  <si>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</si>
  <si>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</si>
  <si>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</si>
  <si>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</si>
  <si>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</si>
  <si>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</si>
  <si>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</si>
  <si>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</si>
  <si>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</si>
  <si>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</si>
  <si>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</si>
  <si>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</si>
  <si>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</si>
  <si>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</si>
  <si>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</si>
  <si>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</si>
  <si>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</si>
  <si>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</si>
  <si>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</si>
  <si>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</si>
  <si>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</si>
  <si>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</si>
  <si>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</si>
  <si>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</si>
  <si>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</si>
  <si>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</si>
  <si>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</si>
  <si>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</si>
  <si>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</si>
  <si>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</si>
  <si>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</si>
  <si>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</si>
  <si>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</si>
  <si>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</si>
  <si>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</si>
  <si>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</si>
  <si>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</si>
  <si>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</si>
  <si>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</si>
  <si>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</si>
  <si>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</si>
  <si>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</si>
  <si>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</si>
  <si>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</si>
  <si>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</si>
  <si>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</si>
  <si>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</si>
  <si>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</si>
  <si>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</si>
  <si>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</si>
  <si>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</si>
  <si>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</si>
  <si>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</si>
  <si>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</si>
  <si>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</si>
  <si>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</si>
  <si>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</si>
  <si>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</si>
  <si>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</si>
  <si>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</si>
  <si>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</si>
  <si>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</si>
  <si>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</si>
  <si>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</si>
  <si>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</si>
  <si>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</si>
  <si>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</si>
  <si>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</si>
  <si>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</si>
  <si>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</si>
  <si>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</si>
  <si>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</si>
  <si>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</si>
  <si>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</si>
  <si>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</si>
  <si>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</si>
  <si>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</si>
  <si>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</si>
  <si>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</si>
  <si>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</si>
  <si>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</si>
  <si>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</si>
  <si>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</si>
  <si>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</si>
  <si>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</si>
  <si>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</si>
  <si>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</si>
  <si>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</si>
  <si>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</si>
  <si>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</si>
  <si>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</si>
  <si>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</si>
  <si>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</si>
  <si>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</si>
  <si>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</si>
  <si>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</si>
  <si>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</si>
  <si>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</si>
  <si>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</si>
  <si>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</si>
  <si>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</si>
  <si>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</si>
  <si>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</si>
  <si>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</si>
  <si>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</si>
  <si>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</si>
  <si>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</si>
  <si>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</si>
  <si>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</si>
  <si>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</si>
  <si>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</si>
  <si>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</si>
  <si>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</si>
  <si>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</si>
  <si>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</si>
  <si>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</si>
  <si>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</si>
  <si>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</si>
  <si>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</si>
  <si>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</si>
  <si>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</si>
  <si>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</si>
  <si>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</si>
  <si>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</si>
  <si>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</si>
  <si>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</si>
  <si>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</si>
  <si>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</si>
  <si>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</si>
  <si>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</si>
  <si>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</si>
  <si>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</si>
  <si>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</si>
  <si>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</si>
  <si>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</si>
  <si>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</si>
  <si>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</si>
  <si>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</si>
  <si>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</si>
  <si>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</si>
  <si>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</si>
  <si>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</si>
  <si>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</si>
  <si>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</si>
  <si>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</si>
  <si>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</si>
  <si>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</si>
  <si>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</si>
  <si>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</si>
  <si>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</si>
  <si>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</si>
  <si>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</si>
  <si>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</si>
  <si>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</si>
  <si>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</si>
  <si>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</si>
  <si>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</si>
  <si>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</si>
  <si>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</si>
  <si>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</si>
  <si>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</si>
  <si>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</si>
  <si>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</si>
  <si>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</si>
  <si>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</si>
  <si>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</si>
  <si>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</si>
  <si>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</si>
  <si>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</si>
  <si>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</si>
  <si>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</si>
  <si>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</si>
  <si>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</si>
  <si>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</si>
  <si>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</si>
  <si>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</si>
  <si>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</si>
  <si>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</si>
  <si>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</si>
  <si>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</si>
  <si>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</si>
  <si>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</si>
  <si>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</si>
  <si>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</si>
  <si>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</si>
  <si>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</si>
  <si>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</si>
  <si>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</si>
  <si>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</si>
  <si>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</si>
  <si>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</si>
  <si>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</si>
  <si>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</si>
  <si>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</si>
  <si>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</si>
  <si>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</si>
  <si>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</si>
  <si>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</si>
  <si>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</si>
  <si>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</si>
  <si>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</si>
  <si>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</si>
  <si>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</si>
  <si>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</si>
  <si>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</si>
  <si>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</si>
  <si>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</si>
  <si>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</si>
  <si>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</si>
  <si>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</si>
  <si>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</si>
  <si>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</si>
  <si>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</si>
  <si>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</si>
  <si>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</si>
  <si>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</si>
  <si>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</si>
  <si>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</si>
  <si>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</si>
  <si>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</si>
  <si>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</si>
  <si>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</si>
  <si>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</si>
  <si>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</si>
  <si>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</si>
  <si>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</si>
  <si>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</si>
  <si>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</si>
  <si>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</si>
  <si>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</si>
  <si>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</si>
  <si>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</si>
  <si>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</si>
  <si>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</si>
  <si>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</si>
  <si>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</si>
  <si>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</si>
  <si>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</si>
  <si>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</si>
  <si>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</si>
  <si>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</si>
  <si>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</si>
  <si>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</si>
  <si>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</si>
  <si>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</si>
  <si>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</si>
  <si>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</si>
  <si>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</si>
  <si>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</si>
  <si>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</si>
  <si>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</si>
  <si>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</si>
  <si>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</si>
  <si>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</si>
  <si>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</si>
  <si>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</si>
  <si>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</si>
  <si>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</si>
  <si>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</si>
  <si>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</si>
  <si>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</si>
  <si>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</si>
  <si>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</si>
  <si>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</si>
  <si>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</si>
  <si>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</si>
  <si>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</si>
  <si>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</si>
  <si>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</si>
  <si>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</si>
  <si>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</si>
  <si>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</si>
  <si>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</si>
  <si>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</si>
  <si>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</si>
  <si>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</si>
  <si>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</si>
  <si>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</si>
  <si>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</si>
  <si>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</si>
  <si>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</si>
  <si>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</si>
  <si>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</si>
  <si>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</si>
  <si>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</si>
  <si>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</si>
  <si>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</si>
  <si>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</si>
  <si>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</si>
  <si>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</si>
  <si>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</si>
  <si>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</si>
  <si>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</si>
  <si>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</si>
  <si>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</si>
  <si>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</si>
  <si>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</si>
  <si>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</si>
  <si>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</si>
  <si>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</si>
  <si>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</si>
  <si>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</si>
  <si>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</si>
  <si>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</si>
  <si>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</si>
  <si>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</si>
  <si>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</si>
  <si>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</si>
  <si>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</si>
  <si>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</si>
  <si>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</si>
  <si>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</si>
  <si>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</si>
  <si>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</si>
  <si>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</si>
  <si>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</si>
  <si>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</si>
  <si>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</si>
  <si>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</si>
  <si>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</si>
  <si>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</si>
  <si>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</si>
  <si>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</si>
  <si>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</si>
  <si>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</si>
  <si>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</si>
  <si>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</si>
  <si>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</si>
  <si>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</si>
  <si>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</si>
  <si>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</si>
  <si>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</si>
  <si>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</si>
  <si>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</si>
  <si>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</si>
  <si>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</si>
  <si>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</si>
  <si>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</si>
  <si>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</si>
  <si>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</si>
  <si>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</si>
  <si>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</si>
  <si>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</si>
  <si>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</si>
  <si>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</si>
  <si>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</si>
  <si>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</si>
  <si>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</si>
  <si>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</si>
  <si>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</si>
  <si>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</si>
  <si>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</si>
  <si>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</si>
  <si>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</si>
  <si>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</si>
  <si>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</si>
  <si>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</si>
  <si>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</si>
  <si>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</si>
  <si>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</si>
  <si>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</si>
  <si>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</si>
  <si>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</si>
  <si>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</si>
  <si>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</si>
  <si>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</si>
  <si>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</si>
  <si>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</si>
  <si>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</si>
  <si>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</si>
  <si>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</si>
  <si>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</si>
  <si>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</si>
  <si>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</si>
  <si>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</si>
  <si>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</si>
  <si>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</si>
  <si>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</si>
  <si>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</si>
  <si>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</si>
  <si>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</si>
  <si>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</si>
  <si>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</si>
  <si>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</si>
  <si>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</si>
  <si>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</si>
  <si>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</si>
  <si>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</si>
  <si>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</si>
  <si>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</si>
  <si>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</si>
  <si>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</si>
  <si>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</si>
  <si>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</si>
  <si>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</si>
  <si>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</si>
  <si>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</si>
  <si>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</si>
  <si>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</si>
  <si>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</si>
  <si>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</si>
  <si>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</si>
  <si>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</si>
  <si>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</si>
  <si>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</si>
  <si>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</si>
  <si>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</si>
  <si>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</si>
  <si>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</si>
  <si>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</si>
  <si>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</si>
  <si>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</si>
  <si>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</si>
  <si>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</si>
  <si>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</si>
  <si>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</si>
  <si>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</si>
  <si>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</si>
  <si>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</si>
  <si>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</si>
  <si>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</si>
  <si>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</si>
  <si>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</si>
  <si>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</si>
  <si>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</si>
  <si>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</si>
  <si>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</si>
  <si>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</si>
  <si>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</si>
  <si>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</si>
  <si>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</si>
  <si>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</si>
  <si>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</si>
  <si>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</si>
  <si>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</si>
  <si>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</si>
  <si>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</si>
  <si>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</si>
  <si>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</si>
  <si>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</si>
  <si>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</si>
  <si>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</si>
  <si>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</si>
  <si>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</si>
  <si>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</si>
  <si>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</si>
  <si>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</si>
  <si>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</si>
  <si>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</si>
  <si>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</si>
  <si>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</si>
  <si>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</si>
  <si>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</si>
  <si>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</si>
  <si>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</si>
  <si>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</si>
  <si>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</si>
  <si>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</si>
  <si>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</si>
  <si>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</si>
  <si>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</si>
  <si>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</si>
  <si>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</si>
  <si>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</si>
  <si>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</si>
  <si>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</si>
  <si>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</si>
  <si>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</si>
  <si>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</si>
  <si>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</si>
  <si>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</si>
  <si>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</si>
  <si>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</si>
  <si>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</si>
  <si>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</si>
  <si>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</si>
  <si>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</si>
  <si>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</si>
  <si>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</si>
  <si>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</si>
  <si>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</si>
  <si>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</si>
  <si>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</si>
  <si>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</si>
  <si>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</si>
  <si>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</si>
  <si>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</si>
  <si>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</si>
  <si>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</si>
  <si>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</si>
  <si>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</si>
  <si>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</si>
  <si>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</si>
  <si>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</si>
  <si>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</si>
  <si>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</si>
  <si>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</si>
  <si>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</si>
  <si>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</si>
  <si>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</si>
  <si>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</si>
  <si>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</si>
  <si>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</si>
  <si>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</si>
  <si>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</si>
  <si>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</si>
  <si>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</si>
  <si>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</si>
  <si>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</si>
  <si>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</si>
  <si>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</si>
  <si>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</si>
  <si>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</si>
  <si>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</si>
  <si>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</si>
  <si>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</si>
  <si>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</si>
  <si>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</si>
  <si>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</si>
  <si>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</si>
  <si>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</si>
  <si>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</si>
  <si>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</si>
  <si>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</si>
  <si>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</si>
  <si>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</si>
  <si>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</si>
  <si>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</si>
  <si>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</si>
  <si>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</si>
  <si>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</si>
  <si>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</si>
  <si>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</si>
  <si>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</si>
  <si>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</si>
  <si>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</si>
  <si>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</si>
  <si>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</si>
  <si>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</si>
  <si>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</si>
  <si>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</si>
  <si>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</si>
  <si>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</si>
  <si>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</si>
  <si>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</si>
  <si>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</si>
  <si>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</si>
  <si>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</si>
  <si>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</si>
  <si>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</si>
  <si>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</si>
  <si>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</si>
  <si>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</si>
  <si>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</si>
  <si>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</si>
  <si>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</si>
  <si>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</si>
  <si>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</si>
  <si>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</si>
  <si>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</si>
  <si>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</si>
  <si>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</si>
  <si>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</si>
  <si>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</si>
  <si>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</si>
  <si>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</si>
  <si>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</si>
  <si>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</si>
  <si>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</si>
  <si>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</si>
  <si>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</si>
  <si>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</si>
  <si>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</si>
  <si>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</si>
  <si>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</si>
  <si>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</si>
  <si>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</si>
  <si>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</si>
  <si>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</si>
  <si>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</si>
  <si>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</si>
  <si>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</si>
  <si>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</si>
  <si>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</si>
  <si>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</si>
  <si>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</si>
  <si>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</si>
  <si>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</si>
  <si>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</si>
  <si>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</si>
  <si>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</si>
  <si>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</si>
  <si>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</si>
  <si>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</si>
  <si>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</si>
  <si>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</si>
  <si>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</si>
  <si>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</si>
  <si>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</si>
  <si>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</si>
  <si>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</si>
  <si>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</si>
  <si>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</si>
  <si>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</si>
  <si>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</si>
  <si>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</si>
  <si>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</si>
  <si>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</si>
  <si>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</si>
  <si>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</si>
  <si>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</si>
  <si>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</si>
  <si>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</si>
  <si>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</si>
  <si>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</si>
  <si>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</si>
  <si>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</si>
  <si>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</si>
  <si>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</si>
  <si>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</si>
  <si>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</si>
  <si>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</si>
  <si>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</si>
  <si>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</si>
  <si>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</si>
  <si>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</si>
  <si>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</si>
  <si>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</si>
  <si>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</si>
  <si>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</si>
  <si>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</si>
  <si>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</si>
  <si>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</si>
  <si>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</si>
  <si>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</si>
  <si>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</si>
  <si>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</si>
  <si>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</si>
  <si>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</si>
  <si>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</si>
  <si>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</si>
  <si>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</si>
  <si>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</si>
  <si>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</si>
  <si>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</si>
  <si>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</si>
  <si>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</si>
  <si>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</si>
  <si>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</si>
  <si>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</si>
  <si>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</si>
  <si>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</si>
  <si>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</si>
  <si>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</si>
  <si>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</si>
  <si>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</si>
  <si>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</si>
  <si>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</si>
  <si>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</si>
  <si>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</si>
  <si>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</si>
  <si>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</si>
  <si>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</si>
  <si>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</si>
  <si>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</si>
  <si>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</si>
  <si>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</si>
  <si>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</si>
  <si>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</si>
  <si>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</si>
  <si>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</si>
  <si>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</si>
  <si>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</si>
  <si>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</si>
  <si>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</si>
  <si>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</si>
  <si>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</si>
  <si>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</si>
  <si>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</si>
  <si>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</si>
  <si>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</si>
  <si>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</si>
  <si>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</si>
  <si>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</si>
  <si>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</si>
  <si>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</si>
  <si>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</si>
  <si>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</si>
  <si>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</si>
  <si>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</si>
  <si>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</si>
  <si>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</si>
  <si>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</si>
  <si>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</si>
  <si>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</si>
  <si>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</si>
  <si>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</si>
  <si>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</si>
  <si>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</si>
  <si>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</si>
  <si>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</si>
  <si>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</si>
  <si>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</si>
  <si>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</si>
  <si>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</si>
  <si>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</si>
  <si>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</si>
  <si>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</si>
  <si>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</si>
  <si>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</si>
  <si>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</si>
  <si>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</si>
  <si>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</si>
  <si>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</si>
  <si>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</si>
  <si>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</si>
  <si>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</si>
  <si>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</si>
  <si>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</si>
  <si>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</si>
  <si>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</si>
  <si>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</si>
  <si>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</si>
  <si>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</si>
  <si>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</si>
  <si>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</si>
  <si>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</si>
  <si>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</si>
  <si>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</si>
  <si>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</si>
  <si>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</si>
  <si>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</si>
  <si>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</si>
  <si>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</si>
  <si>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</si>
  <si>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</si>
  <si>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</si>
  <si>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</si>
  <si>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</si>
  <si>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</si>
  <si>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</si>
  <si>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</si>
  <si>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</si>
  <si>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</si>
  <si>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</si>
  <si>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</si>
  <si>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</si>
  <si>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</si>
  <si>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</si>
  <si>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</si>
  <si>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</si>
  <si>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</si>
  <si>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</si>
  <si>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</si>
  <si>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</si>
  <si>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</si>
  <si>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</si>
  <si>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</si>
  <si>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</si>
  <si>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</si>
  <si>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</si>
  <si>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</si>
  <si>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</si>
  <si>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</si>
  <si>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</si>
  <si>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</si>
  <si>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</si>
  <si>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</si>
  <si>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</si>
  <si>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</si>
  <si>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</si>
  <si>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</si>
  <si>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</si>
  <si>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</si>
  <si>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</si>
  <si>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</si>
  <si>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</si>
  <si>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</si>
  <si>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</si>
  <si>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</si>
  <si>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</si>
  <si>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</si>
  <si>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</si>
  <si>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</si>
  <si>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</si>
  <si>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</si>
  <si>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</si>
  <si>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</si>
  <si>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</si>
  <si>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</si>
  <si>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</si>
  <si>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</si>
  <si>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</si>
  <si>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</si>
  <si>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</si>
  <si>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</si>
  <si>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</si>
  <si>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</si>
  <si>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</si>
  <si>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</si>
  <si>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</si>
  <si>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</si>
  <si>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</si>
  <si>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</si>
  <si>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</si>
  <si>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</si>
  <si>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</si>
  <si>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</si>
  <si>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</si>
  <si>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</si>
  <si>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</si>
  <si>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</si>
  <si>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</si>
  <si>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</si>
  <si>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</si>
  <si>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</si>
  <si>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</si>
  <si>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</si>
  <si>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</si>
  <si>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</si>
  <si>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</si>
  <si>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</si>
  <si>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</si>
  <si>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</si>
  <si>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</si>
  <si>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</si>
  <si>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</si>
  <si>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</si>
  <si>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</si>
  <si>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</si>
  <si>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</si>
  <si>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</si>
  <si>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</si>
  <si>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</si>
  <si>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</si>
  <si>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</si>
  <si>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</si>
  <si>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</si>
  <si>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</si>
  <si>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</si>
  <si>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</si>
  <si>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</si>
  <si>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</si>
  <si>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</si>
  <si>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</si>
  <si>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</si>
  <si>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</si>
  <si>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</si>
  <si>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</si>
  <si>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</si>
  <si>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</si>
  <si>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</si>
  <si>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</si>
  <si>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</si>
  <si>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</si>
  <si>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</si>
  <si>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</si>
  <si>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</si>
  <si>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</si>
  <si>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</si>
  <si>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</si>
  <si>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</si>
  <si>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</si>
  <si>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</si>
  <si>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</si>
  <si>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</si>
  <si>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</si>
  <si>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</si>
  <si>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</si>
  <si>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</si>
  <si>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</si>
  <si>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</si>
  <si>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</si>
  <si>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</si>
  <si>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</si>
  <si>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</si>
  <si>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</si>
  <si>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</si>
  <si>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</si>
  <si>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</si>
  <si>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</si>
  <si>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</si>
  <si>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</si>
  <si>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</si>
  <si>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</si>
  <si>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</si>
  <si>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</si>
  <si>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</si>
  <si>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</si>
  <si>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</si>
  <si>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</si>
  <si>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</si>
  <si>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</si>
  <si>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</si>
  <si>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</si>
  <si>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</si>
  <si>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</si>
  <si>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</si>
  <si>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</si>
  <si>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</si>
  <si>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</si>
  <si>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</si>
  <si>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</si>
  <si>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</si>
  <si>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</si>
  <si>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</si>
  <si>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</si>
  <si>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</si>
  <si>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</si>
  <si>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</si>
  <si>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</si>
  <si>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</si>
  <si>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</si>
  <si>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</si>
  <si>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</si>
  <si>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</si>
  <si>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</si>
  <si>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</si>
  <si>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</si>
  <si>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</si>
  <si>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</si>
  <si>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</si>
  <si>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</si>
  <si>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</si>
  <si>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</si>
  <si>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</si>
  <si>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</si>
  <si>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</si>
  <si>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</si>
  <si>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</si>
  <si>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</si>
  <si>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</si>
  <si>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</si>
  <si>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</si>
  <si>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</si>
  <si>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</si>
  <si>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</si>
  <si>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</si>
  <si>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</si>
  <si>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</si>
  <si>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</si>
  <si>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</si>
  <si>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</si>
  <si>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</si>
  <si>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</si>
  <si>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</si>
  <si>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</si>
  <si>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</si>
  <si>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</si>
  <si>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</si>
  <si>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</si>
  <si>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</si>
  <si>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</si>
  <si>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</si>
  <si>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</si>
  <si>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</si>
  <si>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</si>
  <si>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</si>
  <si>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</si>
  <si>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</si>
  <si>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</si>
  <si>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</si>
  <si>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</si>
  <si>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</si>
  <si>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</si>
  <si>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</si>
  <si>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</si>
  <si>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</si>
  <si>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</si>
  <si>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</si>
  <si>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</si>
  <si>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</si>
  <si>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</si>
  <si>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</si>
  <si>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</si>
  <si>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</si>
  <si>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</si>
  <si>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</si>
  <si>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</si>
  <si>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</si>
  <si>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</si>
  <si>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</si>
  <si>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</si>
  <si>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</si>
  <si>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</si>
  <si>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</si>
  <si>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</si>
  <si>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</si>
  <si>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</si>
  <si>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</si>
  <si>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</si>
  <si>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</si>
  <si>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</si>
  <si>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</si>
  <si>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</si>
  <si>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</si>
  <si>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</si>
  <si>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</si>
  <si>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</si>
  <si>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</si>
  <si>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</si>
  <si>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</si>
  <si>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</si>
  <si>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</si>
  <si>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</si>
  <si>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</si>
  <si>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</si>
  <si>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</si>
  <si>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</si>
  <si>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</si>
  <si>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</si>
  <si>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</si>
  <si>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</si>
  <si>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</si>
  <si>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</si>
  <si>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</si>
  <si>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</si>
  <si>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</si>
  <si>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</si>
  <si>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</si>
  <si>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</si>
  <si>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</si>
  <si>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</si>
  <si>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</si>
  <si>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</si>
  <si>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</si>
  <si>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</si>
  <si>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</si>
  <si>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</si>
  <si>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</si>
  <si>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</si>
  <si>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</si>
  <si>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</si>
  <si>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</si>
  <si>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</si>
  <si>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</si>
  <si>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</si>
  <si>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</si>
  <si>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</si>
  <si>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</si>
  <si>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</si>
  <si>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</si>
  <si>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</si>
  <si>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</si>
  <si>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</si>
  <si>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</si>
  <si>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</si>
  <si>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</si>
  <si>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</si>
  <si>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</si>
  <si>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</si>
  <si>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</si>
  <si>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</si>
  <si>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</si>
  <si>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</si>
  <si>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</si>
  <si>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</si>
  <si>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</si>
  <si>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</si>
  <si>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</si>
  <si>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</si>
  <si>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</si>
  <si>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</si>
  <si>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</si>
  <si>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</si>
  <si>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</si>
  <si>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</si>
  <si>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</si>
  <si>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</si>
  <si>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</si>
  <si>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</si>
  <si>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</si>
  <si>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</si>
  <si>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</si>
  <si>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</si>
  <si>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</si>
  <si>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</si>
  <si>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</si>
  <si>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</si>
  <si>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</si>
  <si>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</si>
  <si>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</si>
  <si>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</si>
  <si>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</si>
  <si>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</si>
  <si>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</si>
  <si>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</si>
  <si>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</si>
  <si>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</si>
  <si>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</si>
  <si>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</si>
  <si>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</si>
  <si>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</si>
  <si>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</si>
  <si>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</si>
  <si>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</si>
  <si>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</si>
  <si>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</si>
  <si>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</si>
  <si>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</si>
  <si>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</si>
  <si>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</si>
  <si>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</si>
  <si>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</si>
  <si>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</si>
  <si>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</si>
  <si>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</si>
  <si>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</si>
  <si>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</si>
  <si>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</si>
  <si>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</si>
  <si>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</si>
  <si>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</si>
  <si>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</si>
  <si>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</si>
  <si>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</si>
  <si>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</si>
  <si>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</si>
  <si>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</si>
  <si>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</si>
  <si>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</si>
  <si>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</si>
  <si>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</si>
  <si>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</si>
  <si>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</si>
  <si>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</si>
  <si>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</si>
  <si>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</si>
  <si>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</si>
  <si>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</si>
  <si>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</si>
  <si>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</si>
  <si>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</si>
  <si>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</si>
  <si>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</si>
  <si>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</si>
  <si>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</si>
  <si>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</si>
  <si>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</si>
  <si>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</si>
  <si>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</si>
  <si>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</si>
  <si>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</si>
  <si>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</si>
  <si>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</si>
  <si>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</si>
  <si>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</si>
  <si>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</si>
  <si>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</si>
  <si>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</si>
  <si>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</si>
  <si>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</si>
  <si>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</si>
  <si>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</si>
  <si>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</si>
  <si>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</si>
  <si>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</si>
  <si>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</si>
  <si>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</si>
  <si>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</si>
  <si>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</si>
  <si>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</si>
  <si>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</si>
  <si>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</si>
  <si>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</si>
  <si>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</si>
  <si>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</si>
  <si>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</si>
  <si>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</si>
  <si>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</si>
  <si>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</si>
  <si>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</si>
  <si>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</si>
  <si>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</si>
  <si>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</si>
  <si>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</si>
  <si>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</si>
  <si>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</si>
  <si>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</si>
  <si>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</si>
  <si>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</si>
  <si>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</si>
  <si>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</si>
  <si>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</si>
  <si>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</si>
  <si>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</si>
  <si>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</si>
  <si>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</si>
  <si>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</si>
  <si>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</si>
  <si>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</si>
  <si>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</si>
  <si>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</si>
  <si>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</si>
  <si>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</si>
  <si>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</si>
  <si>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</si>
  <si>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</si>
  <si>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</si>
  <si>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</si>
  <si>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</si>
  <si>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</si>
  <si>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</si>
  <si>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</si>
  <si>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</si>
  <si>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</si>
  <si>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</si>
  <si>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</si>
  <si>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</si>
  <si>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</si>
  <si>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</si>
  <si>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</si>
  <si>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</si>
  <si>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</si>
  <si>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</si>
  <si>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</si>
  <si>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</si>
  <si>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</si>
  <si>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</si>
  <si>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</si>
  <si>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</si>
  <si>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</si>
  <si>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</si>
  <si>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</si>
  <si>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</si>
  <si>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</si>
  <si>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</si>
  <si>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</si>
  <si>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</si>
  <si>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</si>
  <si>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</si>
  <si>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</si>
  <si>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</si>
  <si>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</si>
  <si>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</si>
  <si>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</si>
  <si>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</si>
  <si>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</si>
  <si>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</si>
  <si>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</si>
  <si>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</si>
  <si>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</si>
  <si>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</si>
  <si>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</si>
  <si>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</si>
  <si>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</si>
  <si>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</si>
  <si>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</si>
  <si>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</si>
  <si>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</si>
  <si>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</si>
  <si>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</si>
  <si>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</si>
  <si>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</si>
  <si>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</si>
  <si>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</si>
  <si>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</si>
  <si>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</si>
  <si>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</si>
  <si>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</si>
  <si>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</si>
  <si>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</si>
  <si>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</si>
  <si>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</si>
  <si>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</si>
  <si>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</si>
  <si>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</si>
  <si>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</si>
  <si>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</si>
  <si>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</si>
  <si>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</si>
  <si>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</si>
  <si>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</si>
  <si>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</si>
  <si>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</si>
  <si>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</si>
  <si>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</si>
  <si>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</si>
  <si>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</si>
  <si>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</si>
  <si>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</si>
  <si>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</si>
  <si>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</si>
  <si>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</si>
  <si>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</si>
  <si>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</si>
  <si>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</si>
  <si>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</si>
  <si>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</si>
  <si>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</si>
  <si>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</si>
  <si>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</si>
  <si>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</si>
  <si>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</si>
  <si>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</si>
  <si>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</si>
  <si>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</si>
  <si>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</si>
  <si>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</si>
  <si>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</si>
  <si>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</si>
  <si>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</si>
  <si>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</si>
  <si>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</si>
  <si>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</si>
  <si>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</si>
  <si>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</si>
  <si>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</si>
  <si>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</si>
  <si>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</si>
  <si>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</si>
  <si>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</si>
  <si>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</si>
  <si>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</si>
  <si>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</si>
  <si>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</si>
  <si>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</si>
  <si>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</si>
  <si>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</si>
  <si>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</si>
  <si>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</si>
  <si>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</si>
  <si>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</si>
  <si>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</si>
  <si>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</si>
  <si>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</si>
  <si>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</si>
  <si>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</si>
  <si>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</si>
  <si>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</si>
  <si>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</si>
  <si>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</si>
  <si>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</si>
  <si>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</si>
  <si>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</si>
  <si>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</si>
  <si>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</si>
  <si>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</si>
  <si>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</si>
  <si>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</si>
  <si>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</si>
  <si>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</si>
  <si>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</si>
  <si>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</si>
  <si>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</si>
  <si>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</si>
  <si>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</si>
  <si>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</si>
  <si>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</si>
  <si>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</si>
  <si>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</si>
  <si>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</si>
  <si>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</si>
  <si>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</si>
  <si>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</si>
  <si>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</si>
  <si>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</si>
  <si>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</si>
  <si>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</si>
  <si>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</si>
  <si>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</si>
  <si>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</si>
  <si>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</si>
  <si>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</si>
  <si>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</si>
  <si>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</si>
  <si>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</si>
  <si>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</si>
  <si>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</si>
  <si>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</si>
  <si>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</si>
  <si>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</si>
  <si>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</si>
  <si>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</si>
  <si>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</si>
  <si>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</si>
  <si>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</si>
  <si>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</si>
  <si>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</si>
  <si>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</si>
  <si>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</si>
  <si>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</si>
  <si>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</si>
  <si>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</si>
  <si>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</si>
  <si>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</si>
  <si>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</si>
  <si>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</si>
  <si>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</si>
  <si>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</si>
  <si>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</si>
  <si>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</si>
  <si>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</si>
  <si>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</si>
  <si>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</si>
  <si>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</si>
  <si>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</si>
  <si>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</si>
  <si>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</si>
  <si>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</si>
  <si>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</si>
  <si>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</si>
  <si>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</si>
  <si>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</si>
  <si>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</si>
  <si>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</si>
  <si>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</si>
  <si>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</si>
  <si>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</si>
  <si>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</si>
  <si>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</si>
  <si>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</si>
  <si>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</si>
  <si>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</si>
  <si>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</si>
  <si>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</si>
  <si>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</si>
  <si>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</si>
  <si>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</si>
  <si>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</si>
  <si>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</si>
  <si>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</si>
  <si>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</si>
  <si>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</si>
  <si>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</si>
  <si>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</si>
  <si>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</si>
  <si>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</si>
  <si>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</si>
  <si>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</si>
  <si>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</si>
  <si>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</si>
  <si>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</si>
  <si>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</si>
  <si>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</si>
  <si>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</si>
  <si>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</si>
  <si>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</si>
  <si>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</si>
  <si>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</si>
  <si>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</si>
  <si>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</si>
  <si>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</si>
  <si>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</si>
  <si>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</si>
  <si>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</si>
  <si>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</si>
  <si>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</si>
  <si>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</si>
  <si>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</si>
  <si>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</si>
  <si>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</si>
  <si>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</si>
  <si>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</si>
  <si>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</si>
  <si>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</si>
  <si>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</si>
  <si>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</si>
  <si>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</si>
  <si>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</si>
  <si>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</si>
  <si>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</si>
  <si>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</si>
  <si>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</si>
  <si>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</si>
  <si>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</si>
  <si>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</si>
  <si>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</si>
  <si>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</si>
  <si>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</si>
  <si>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</si>
  <si>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</si>
  <si>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</si>
  <si>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</si>
  <si>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</si>
  <si>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</si>
  <si>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</si>
  <si>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</si>
  <si>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</si>
  <si>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</si>
  <si>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</si>
  <si>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</si>
  <si>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</si>
  <si>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</si>
  <si>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</si>
  <si>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</si>
  <si>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</si>
  <si>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</si>
  <si>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</si>
  <si>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</si>
  <si>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</si>
  <si>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</si>
  <si>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</si>
  <si>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</si>
  <si>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</si>
  <si>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</si>
  <si>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</si>
  <si>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</si>
  <si>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</si>
  <si>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</si>
  <si>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</si>
  <si>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</si>
  <si>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</si>
  <si>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</si>
  <si>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</si>
  <si>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</si>
  <si>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</si>
  <si>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</si>
  <si>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</si>
  <si>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</si>
  <si>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</si>
  <si>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</si>
  <si>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</si>
  <si>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</si>
  <si>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</si>
  <si>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</si>
  <si>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</si>
  <si>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</si>
  <si>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</si>
  <si>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</si>
  <si>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</si>
  <si>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</si>
  <si>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</si>
  <si>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</si>
  <si>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</si>
  <si>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</si>
  <si>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</si>
  <si>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</si>
  <si>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</si>
  <si>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</si>
  <si>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</si>
  <si>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</si>
  <si>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</si>
  <si>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</si>
  <si>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</si>
  <si>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</si>
  <si>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</si>
  <si>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</si>
  <si>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</si>
  <si>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</si>
  <si>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</si>
  <si>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</si>
  <si>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</si>
  <si>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</si>
  <si>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</si>
  <si>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</si>
  <si>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</si>
  <si>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</si>
  <si>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</si>
  <si>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</si>
  <si>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</si>
  <si>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</si>
  <si>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</si>
  <si>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</si>
  <si>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</si>
  <si>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</si>
  <si>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</si>
  <si>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</si>
  <si>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</si>
  <si>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</si>
  <si>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</si>
  <si>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</si>
  <si>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</si>
  <si>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</si>
  <si>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</si>
  <si>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</si>
  <si>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</si>
  <si>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</si>
  <si>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</si>
  <si>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</si>
  <si>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</si>
  <si>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</si>
  <si>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</si>
  <si>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</si>
  <si>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</si>
  <si>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</si>
  <si>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</si>
  <si>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</si>
  <si>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</si>
  <si>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</si>
  <si>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</si>
  <si>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</si>
  <si>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</si>
  <si>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</si>
  <si>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</si>
  <si>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</si>
  <si>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</si>
  <si>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</si>
  <si>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</si>
  <si>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</si>
  <si>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</si>
  <si>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</si>
  <si>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</si>
  <si>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</si>
  <si>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</si>
  <si>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</si>
  <si>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</si>
  <si>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</si>
  <si>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</si>
  <si>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</si>
  <si>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</si>
  <si>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</si>
  <si>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</si>
  <si>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</si>
  <si>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</si>
  <si>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</si>
  <si>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</si>
  <si>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</si>
  <si>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</si>
  <si>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</si>
  <si>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</si>
  <si>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</si>
  <si>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</si>
  <si>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</si>
  <si>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</si>
  <si>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</si>
  <si>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</si>
  <si>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</si>
  <si>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</si>
  <si>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</si>
  <si>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</si>
  <si>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</si>
  <si>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</si>
  <si>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</si>
  <si>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</si>
  <si>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</si>
  <si>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</si>
  <si>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</si>
  <si>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</si>
  <si>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</si>
  <si>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</si>
  <si>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</si>
  <si>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</si>
  <si>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</si>
  <si>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</si>
  <si>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</si>
  <si>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</si>
  <si>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</si>
  <si>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</si>
  <si>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</si>
  <si>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</si>
  <si>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</si>
  <si>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</si>
  <si>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</si>
  <si>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</si>
  <si>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</si>
  <si>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</si>
  <si>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</si>
  <si>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</si>
  <si>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</si>
  <si>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</si>
  <si>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</si>
  <si>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</si>
  <si>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</si>
  <si>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</si>
  <si>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</si>
  <si>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</si>
  <si>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</si>
  <si>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</si>
  <si>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</si>
  <si>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</si>
  <si>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</si>
  <si>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</si>
  <si>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</si>
  <si>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</si>
  <si>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</si>
  <si>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</si>
  <si>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</si>
  <si>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</si>
  <si>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</si>
  <si>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</si>
  <si>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</si>
  <si>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</si>
  <si>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</si>
  <si>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</si>
  <si>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</si>
  <si>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</si>
  <si>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</si>
  <si>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</si>
  <si>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</si>
  <si>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</si>
  <si>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</si>
  <si>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</si>
  <si>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</si>
  <si>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</si>
  <si>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</si>
  <si>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</si>
  <si>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</si>
  <si>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</si>
  <si>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</si>
  <si>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</si>
  <si>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</si>
  <si>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</si>
  <si>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</si>
  <si>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</si>
  <si>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</si>
  <si>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</si>
  <si>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</si>
  <si>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</si>
  <si>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</si>
  <si>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</si>
  <si>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</si>
  <si>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</si>
  <si>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</si>
  <si>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</si>
  <si>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</si>
  <si>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</si>
  <si>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</si>
  <si>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</si>
  <si>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</si>
  <si>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</si>
  <si>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</si>
  <si>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</si>
  <si>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</si>
  <si>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</si>
  <si>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</si>
  <si>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</si>
  <si>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</si>
  <si>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</si>
  <si>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</si>
  <si>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</si>
  <si>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</si>
  <si>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</si>
  <si>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</si>
  <si>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</si>
  <si>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</si>
  <si>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</si>
  <si>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</si>
  <si>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</si>
  <si>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</si>
  <si>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</si>
  <si>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</si>
  <si>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</si>
  <si>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</si>
  <si>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</si>
  <si>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</si>
  <si>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</si>
  <si>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</si>
  <si>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</si>
  <si>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</si>
  <si>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</si>
  <si>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</si>
  <si>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</si>
  <si>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</si>
  <si>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</si>
  <si>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</si>
  <si>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</si>
  <si>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</si>
  <si>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</si>
  <si>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</si>
  <si>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</si>
  <si>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</si>
  <si>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</si>
  <si>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</si>
  <si>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</si>
  <si>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</si>
  <si>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</si>
  <si>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</si>
  <si>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</si>
  <si>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</si>
  <si>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</si>
  <si>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</si>
  <si>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</si>
  <si>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</si>
  <si>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</si>
  <si>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</si>
  <si>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</si>
  <si>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</si>
  <si>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</si>
  <si>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</si>
  <si>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</si>
  <si>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</si>
  <si>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</si>
  <si>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</si>
  <si>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</si>
  <si>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</si>
  <si>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</si>
  <si>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</si>
  <si>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</si>
  <si>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</si>
  <si>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</si>
  <si>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</si>
  <si>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</si>
  <si>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</si>
  <si>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</si>
  <si>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</si>
  <si>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</si>
  <si>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</si>
  <si>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</si>
  <si>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</si>
  <si>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</si>
  <si>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</si>
  <si>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</si>
  <si>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</si>
  <si>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</si>
  <si>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</si>
  <si>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</si>
  <si>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</si>
  <si>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</si>
  <si>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</si>
  <si>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</si>
  <si>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</si>
  <si>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</si>
  <si>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</si>
  <si>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</si>
  <si>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</si>
  <si>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</si>
  <si>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</si>
  <si>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</si>
  <si>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</si>
  <si>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</si>
  <si>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</si>
  <si>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</si>
  <si>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</si>
  <si>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</si>
  <si>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</si>
  <si>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</si>
  <si>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</si>
  <si>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</si>
  <si>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</si>
  <si>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</si>
  <si>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</si>
  <si>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</si>
  <si>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</si>
  <si>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</si>
  <si>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</si>
  <si>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</si>
  <si>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</si>
  <si>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</si>
  <si>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</si>
  <si>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</si>
  <si>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</si>
  <si>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</si>
  <si>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</si>
  <si>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</si>
  <si>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</si>
  <si>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</si>
  <si>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</si>
  <si>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</si>
  <si>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</si>
  <si>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</si>
  <si>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</si>
  <si>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</si>
  <si>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</si>
  <si>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</si>
  <si>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</si>
  <si>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</si>
  <si>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</si>
  <si>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</si>
  <si>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</si>
  <si>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</si>
  <si>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</si>
  <si>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</si>
  <si>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</si>
  <si>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</si>
  <si>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</si>
  <si>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</si>
  <si>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</si>
  <si>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</si>
  <si>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</si>
  <si>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</si>
  <si>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</si>
  <si>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</si>
  <si>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</si>
  <si>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</si>
  <si>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</si>
  <si>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</si>
  <si>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</si>
  <si>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</si>
  <si>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</si>
  <si>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</si>
  <si>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</si>
  <si>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</si>
  <si>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</si>
  <si>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</si>
  <si>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</si>
  <si>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</si>
  <si>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</si>
  <si>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</si>
  <si>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</si>
  <si>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</si>
  <si>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</si>
  <si>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</si>
  <si>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</si>
  <si>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</si>
  <si>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</si>
  <si>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</si>
  <si>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</si>
  <si>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</si>
  <si>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</si>
  <si>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</si>
  <si>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</si>
  <si>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</si>
  <si>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</si>
  <si>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</si>
  <si>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</si>
  <si>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</si>
  <si>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</si>
  <si>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</si>
  <si>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</si>
  <si>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</si>
  <si>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</si>
  <si>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</si>
  <si>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</si>
  <si>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</si>
  <si>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</si>
  <si>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</si>
  <si>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</si>
  <si>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</si>
  <si>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</si>
  <si>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</si>
  <si>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</si>
  <si>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</si>
  <si>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</si>
  <si>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</si>
  <si>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</si>
  <si>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</si>
  <si>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</si>
  <si>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</si>
  <si>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</si>
  <si>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</si>
  <si>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</si>
  <si>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</si>
  <si>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</si>
  <si>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</si>
  <si>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</si>
  <si>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</si>
  <si>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</si>
  <si>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</si>
  <si>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</si>
  <si>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</si>
  <si>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</si>
  <si>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</si>
  <si>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</si>
  <si>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</si>
  <si>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</si>
  <si>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</si>
  <si>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</si>
  <si>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</si>
  <si>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</si>
  <si>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</si>
  <si>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</si>
  <si>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</si>
  <si>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</si>
  <si>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</si>
  <si>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</si>
  <si>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</si>
  <si>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</si>
  <si>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</si>
  <si>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</si>
  <si>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</si>
  <si>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</si>
  <si>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</si>
  <si>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</si>
  <si>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</si>
  <si>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</si>
  <si>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</si>
  <si>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</si>
  <si>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</si>
  <si>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</si>
  <si>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</si>
  <si>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</si>
  <si>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</si>
  <si>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</si>
  <si>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</si>
  <si>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</si>
  <si>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</si>
  <si>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</si>
  <si>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</si>
  <si>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</si>
  <si>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</si>
  <si>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</si>
  <si>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</si>
  <si>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</si>
  <si>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</si>
  <si>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</si>
  <si>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</si>
  <si>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</si>
  <si>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</si>
  <si>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</si>
  <si>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</si>
  <si>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</si>
  <si>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</si>
  <si>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</si>
  <si>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</si>
  <si>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</si>
  <si>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</si>
  <si>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</si>
  <si>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</si>
  <si>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</si>
  <si>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</si>
  <si>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</si>
  <si>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</si>
  <si>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</si>
  <si>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</si>
  <si>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</si>
  <si>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</si>
  <si>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</si>
  <si>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</si>
  <si>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</si>
  <si>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</si>
  <si>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</si>
  <si>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</si>
  <si>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</si>
  <si>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</si>
  <si>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</si>
  <si>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</si>
  <si>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</si>
  <si>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</si>
  <si>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</si>
  <si>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</si>
  <si>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</si>
  <si>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</si>
  <si>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</si>
  <si>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</si>
  <si>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</si>
  <si>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</si>
  <si>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</si>
  <si>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</si>
  <si>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</si>
  <si>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</si>
  <si>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</si>
  <si>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</si>
  <si>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</si>
  <si>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</si>
  <si>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</si>
  <si>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</si>
  <si>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</si>
  <si>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</si>
  <si>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</si>
  <si>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</si>
  <si>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</si>
  <si>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</si>
  <si>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</si>
  <si>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</si>
  <si>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</si>
  <si>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</si>
  <si>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</si>
  <si>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</si>
  <si>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</si>
  <si>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</si>
  <si>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</si>
  <si>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</si>
  <si>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</si>
  <si>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</si>
  <si>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</si>
  <si>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</si>
  <si>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</si>
  <si>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</si>
  <si>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</si>
  <si>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</si>
  <si>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</si>
  <si>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</si>
  <si>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</si>
  <si>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</si>
  <si>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</si>
  <si>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</si>
  <si>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</si>
  <si>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</si>
  <si>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</si>
  <si>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</si>
  <si>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</si>
  <si>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</si>
  <si>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</si>
  <si>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</si>
  <si>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</si>
  <si>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</si>
  <si>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</si>
  <si>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</si>
  <si>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</si>
  <si>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</si>
  <si>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</si>
  <si>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</si>
  <si>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</si>
  <si>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</si>
  <si>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</si>
  <si>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</si>
  <si>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</si>
  <si>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</si>
  <si>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</si>
  <si>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</si>
  <si>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</si>
  <si>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</si>
  <si>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</si>
  <si>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</si>
  <si>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</si>
  <si>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</si>
  <si>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</si>
  <si>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</si>
  <si>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</si>
  <si>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ldlt M @)&amp;&amp;.)(.!$</t>
  </si>
  <si>
    <t>Date : 2077/09/14</t>
  </si>
  <si>
    <t>कोरोना संक्रमितहरुको संख्यात्मक बिवरण  Date - 077-09-14</t>
  </si>
  <si>
    <t>e'k]Gb| jln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</si>
</sst>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topLeftCell="C1" zoomScale="14" zoomScaleSheetLayoutView="14" workbookViewId="0">
      <pane ySplit="8" topLeftCell="A236" activePane="bottomLeft" state="frozen"/>
      <selection pane="bottomLeft" activeCell="P240" sqref="P240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3787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117</v>
      </c>
      <c r="G237" s="47">
        <v>446</v>
      </c>
      <c r="H237" s="47">
        <f>G237+F237</f>
        <v>563</v>
      </c>
      <c r="I237" s="47">
        <v>554</v>
      </c>
      <c r="J237" s="47">
        <v>1</v>
      </c>
      <c r="K237" s="47">
        <v>8</v>
      </c>
      <c r="L237" s="47">
        <f t="shared" si="29"/>
        <v>9</v>
      </c>
      <c r="M237" s="47">
        <v>1</v>
      </c>
      <c r="N237" s="47">
        <v>0</v>
      </c>
      <c r="O237" s="159"/>
      <c r="P237" s="49">
        <v>0</v>
      </c>
      <c r="Q237" s="5">
        <f>SUM(J237:K237)</f>
        <v>9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1907</v>
      </c>
      <c r="J238" s="47">
        <v>17</v>
      </c>
      <c r="K238" s="47">
        <v>47</v>
      </c>
      <c r="L238" s="47">
        <f t="shared" si="29"/>
        <v>64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816</v>
      </c>
      <c r="G239" s="51">
        <f t="shared" si="30"/>
        <v>2399</v>
      </c>
      <c r="H239" s="51">
        <f t="shared" si="30"/>
        <v>3215</v>
      </c>
      <c r="I239" s="51">
        <f t="shared" si="30"/>
        <v>3142</v>
      </c>
      <c r="J239" s="51">
        <f t="shared" si="30"/>
        <v>18</v>
      </c>
      <c r="K239" s="51">
        <f t="shared" si="30"/>
        <v>55</v>
      </c>
      <c r="L239" s="51">
        <f t="shared" si="30"/>
        <v>73</v>
      </c>
      <c r="M239" s="51">
        <f t="shared" si="30"/>
        <v>1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3027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L20" sqref="L20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3787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117</v>
      </c>
      <c r="G19" s="47">
        <v>446</v>
      </c>
      <c r="H19" s="47">
        <f>G19+F19</f>
        <v>563</v>
      </c>
      <c r="I19" s="47">
        <v>554</v>
      </c>
      <c r="J19" s="47">
        <v>1</v>
      </c>
      <c r="K19" s="47">
        <v>8</v>
      </c>
      <c r="L19" s="47">
        <f t="shared" si="1"/>
        <v>9</v>
      </c>
      <c r="M19" s="47">
        <v>1</v>
      </c>
      <c r="N19" s="47">
        <v>0</v>
      </c>
      <c r="O19" s="159"/>
      <c r="P19" s="49">
        <v>0</v>
      </c>
      <c r="Q19" s="5">
        <f>SUM(J19:K19)</f>
        <v>9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1907</v>
      </c>
      <c r="J20" s="47">
        <v>17</v>
      </c>
      <c r="K20" s="47">
        <v>47</v>
      </c>
      <c r="L20" s="47">
        <f t="shared" si="1"/>
        <v>64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816</v>
      </c>
      <c r="G21" s="51">
        <f t="shared" si="2"/>
        <v>2399</v>
      </c>
      <c r="H21" s="51">
        <f t="shared" si="2"/>
        <v>3215</v>
      </c>
      <c r="I21" s="51">
        <f t="shared" si="2"/>
        <v>3142</v>
      </c>
      <c r="J21" s="51">
        <f t="shared" si="2"/>
        <v>18</v>
      </c>
      <c r="K21" s="51">
        <f t="shared" si="2"/>
        <v>55</v>
      </c>
      <c r="L21" s="51">
        <f t="shared" si="2"/>
        <v>73</v>
      </c>
      <c r="M21" s="51">
        <f t="shared" si="2"/>
        <v>1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3027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O11" sqref="O11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521</v>
      </c>
      <c r="E6" s="88">
        <f t="shared" ref="E6:E16" si="0">C6+D6</f>
        <v>741</v>
      </c>
      <c r="F6" s="88">
        <v>13</v>
      </c>
      <c r="G6" s="88">
        <v>6</v>
      </c>
      <c r="H6" s="88">
        <v>7</v>
      </c>
      <c r="I6" s="88">
        <v>7</v>
      </c>
      <c r="J6" s="88">
        <v>13</v>
      </c>
      <c r="K6" s="88">
        <v>0</v>
      </c>
      <c r="L6" s="88">
        <v>213</v>
      </c>
      <c r="M6" s="88">
        <v>508</v>
      </c>
      <c r="N6" s="88">
        <v>721</v>
      </c>
      <c r="O6" s="88">
        <v>1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934</v>
      </c>
      <c r="E7" s="88">
        <f t="shared" si="0"/>
        <v>1300</v>
      </c>
      <c r="F7" s="88">
        <v>43</v>
      </c>
      <c r="G7" s="88">
        <v>8</v>
      </c>
      <c r="H7" s="88">
        <v>35</v>
      </c>
      <c r="I7" s="88">
        <v>8</v>
      </c>
      <c r="J7" s="88">
        <v>42</v>
      </c>
      <c r="K7" s="88">
        <v>1</v>
      </c>
      <c r="L7" s="88">
        <v>359</v>
      </c>
      <c r="M7" s="88">
        <v>890</v>
      </c>
      <c r="N7" s="88">
        <v>1249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7</v>
      </c>
      <c r="G8" s="88">
        <v>2</v>
      </c>
      <c r="H8" s="88">
        <v>5</v>
      </c>
      <c r="I8" s="88">
        <v>2</v>
      </c>
      <c r="J8" s="88">
        <v>7</v>
      </c>
      <c r="K8" s="88">
        <v>0</v>
      </c>
      <c r="L8" s="88">
        <v>71</v>
      </c>
      <c r="M8" s="88">
        <v>228</v>
      </c>
      <c r="N8" s="88">
        <v>299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2236</v>
      </c>
      <c r="E17" s="79">
        <f t="shared" si="1"/>
        <v>3027</v>
      </c>
      <c r="F17" s="79">
        <f t="shared" si="1"/>
        <v>73</v>
      </c>
      <c r="G17" s="79">
        <f t="shared" si="1"/>
        <v>18</v>
      </c>
      <c r="H17" s="79">
        <f t="shared" si="1"/>
        <v>55</v>
      </c>
      <c r="I17" s="79">
        <f t="shared" si="1"/>
        <v>19</v>
      </c>
      <c r="J17" s="79">
        <f t="shared" si="1"/>
        <v>72</v>
      </c>
      <c r="K17" s="79">
        <f t="shared" si="1"/>
        <v>1</v>
      </c>
      <c r="L17" s="79">
        <f t="shared" si="1"/>
        <v>773</v>
      </c>
      <c r="M17" s="79">
        <f t="shared" si="1"/>
        <v>2162</v>
      </c>
      <c r="N17" s="79">
        <f t="shared" si="1"/>
        <v>2935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3788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33"/>
  <sheetViews>
    <sheetView zoomScale="96" zoomScaleNormal="96" workbookViewId="0">
      <pane ySplit="5" topLeftCell="A3010" activePane="bottomLeft" state="frozen"/>
      <selection pane="bottomLeft" activeCell="M3006" sqref="M3006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>
      <c r="A4" s="455" t="s">
        <v>277</v>
      </c>
      <c r="B4" s="457" t="s">
        <v>278</v>
      </c>
      <c r="C4" s="455" t="s">
        <v>279</v>
      </c>
      <c r="D4" s="455" t="s">
        <v>280</v>
      </c>
      <c r="E4" s="455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55" t="s">
        <v>286</v>
      </c>
    </row>
    <row r="5" spans="1:14" ht="41.25" customHeight="1">
      <c r="A5" s="456"/>
      <c r="B5" s="458"/>
      <c r="C5" s="456"/>
      <c r="D5" s="456"/>
      <c r="E5" s="456"/>
      <c r="F5" s="454"/>
      <c r="G5" s="452"/>
      <c r="H5" s="452"/>
      <c r="I5" s="454"/>
      <c r="J5" s="454"/>
      <c r="K5" s="454"/>
      <c r="L5" s="454"/>
      <c r="M5" s="458"/>
      <c r="N5" s="456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3781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3783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/>
      <c r="B3032" s="111" t="s">
        <v>3790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/>
      <c r="B3033" s="105"/>
      <c r="C3033" s="312"/>
      <c r="D3033" s="312"/>
      <c r="E3033" s="312"/>
      <c r="F3033" s="312"/>
      <c r="G3033" s="313"/>
      <c r="H3033" s="147">
        <f>SUBTOTAL(109,H6:H3032)</f>
        <v>3027</v>
      </c>
      <c r="I3033" s="147">
        <f>SUBTOTAL(109,I6:I3032)</f>
        <v>1</v>
      </c>
      <c r="J3033" s="147">
        <f>SUBTOTAL(109,J6:J3032)</f>
        <v>19</v>
      </c>
      <c r="K3033" s="147">
        <f>SUBTOTAL(109,K6:K3032)</f>
        <v>2935</v>
      </c>
      <c r="L3033" s="147">
        <f>SUBTOTAL(109,L6:L3032)</f>
        <v>72</v>
      </c>
      <c r="M3033" s="147"/>
      <c r="N3033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L16" sqref="L16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3789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410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553</v>
      </c>
      <c r="T7" s="192">
        <f>D7+F7+H7+J7+L7+N7+P7+R7</f>
        <v>206</v>
      </c>
      <c r="U7" s="192">
        <f>S7+T7</f>
        <v>759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657</v>
      </c>
      <c r="F8" s="191">
        <v>348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911</v>
      </c>
      <c r="T8" s="192">
        <f t="shared" si="0"/>
        <v>401</v>
      </c>
      <c r="U8" s="192">
        <f t="shared" ref="U8:U16" si="1">S8+T8</f>
        <v>1312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1443</v>
      </c>
      <c r="F17" s="194">
        <f t="shared" si="3"/>
        <v>655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2225</v>
      </c>
      <c r="T17" s="194">
        <f t="shared" si="3"/>
        <v>802</v>
      </c>
      <c r="U17" s="194">
        <f t="shared" si="3"/>
        <v>3027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48" t="s">
        <v>893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ht="26.25">
      <c r="B2" s="449" t="s">
        <v>894</v>
      </c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</row>
    <row r="3" spans="1:16" ht="24.75">
      <c r="B3" s="450" t="s">
        <v>2972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H15" sqref="H15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29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3027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2020-12-29T07:41:39Z</dcterms:modified>
</cp:coreProperties>
</file>