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Name'!$B$4:$N$3034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L234" i="28"/>
  <c r="H234" i="28"/>
  <c r="H233" i="28"/>
  <c r="L233" i="28" s="1"/>
  <c r="H232" i="28"/>
  <c r="L232" i="28" s="1"/>
  <c r="L231" i="28"/>
  <c r="H231" i="28"/>
  <c r="L230" i="28"/>
  <c r="H230" i="28"/>
  <c r="H229" i="28"/>
  <c r="H239" i="28" s="1"/>
  <c r="L229" i="28" l="1"/>
  <c r="L239" i="28" s="1"/>
  <c r="Q237" i="28"/>
  <c r="V17" i="40" l="1"/>
  <c r="I3035" i="35" l="1"/>
  <c r="J3035" i="35"/>
  <c r="K3035" i="35"/>
  <c r="L3035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35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<sst xmlns="http://schemas.openxmlformats.org/spreadsheetml/2006/main" count="16236" uniqueCount="3794">
  <si>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</si>
  <si>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</si>
  <si>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</si>
  <si>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</si>
  <si>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</si>
  <si>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</si>
  <si>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</si>
  <si>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</si>
  <si>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</si>
  <si>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</si>
  <si>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</si>
  <si>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</si>
  <si>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</si>
  <si>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</si>
  <si>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</si>
  <si>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</si>
  <si>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</si>
  <si>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</si>
  <si>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</si>
  <si>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</si>
  <si>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</si>
  <si>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</si>
  <si>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</si>
  <si>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</si>
  <si>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</si>
  <si>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</si>
  <si>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</si>
  <si>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</si>
  <si>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</si>
  <si>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</si>
  <si>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</si>
  <si>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</si>
  <si>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</si>
  <si>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</si>
  <si>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</si>
  <si>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</si>
  <si>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</si>
  <si>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</si>
  <si>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</si>
  <si>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</si>
  <si>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</si>
  <si>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</si>
  <si>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</si>
  <si>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</si>
  <si>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</si>
  <si>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</si>
  <si>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</si>
  <si>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</si>
  <si>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</si>
  <si>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</si>
  <si>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</si>
  <si>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</si>
  <si>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</si>
  <si>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</si>
  <si>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</si>
  <si>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</si>
  <si>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</si>
  <si>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</si>
  <si>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</si>
  <si>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</si>
  <si>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</si>
  <si>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</si>
  <si>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</si>
  <si>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</si>
  <si>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</si>
  <si>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</si>
  <si>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</si>
  <si>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</si>
  <si>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</si>
  <si>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</si>
  <si>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</si>
  <si>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</si>
  <si>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</si>
  <si>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</si>
  <si>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</si>
  <si>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</si>
  <si>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</si>
  <si>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</si>
  <si>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</si>
  <si>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</si>
  <si>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</si>
  <si>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</si>
  <si>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</si>
  <si>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</si>
  <si>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</si>
  <si>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</si>
  <si>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</si>
  <si>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</si>
  <si>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</si>
  <si>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</si>
  <si>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</si>
  <si>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</si>
  <si>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</si>
  <si>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</si>
  <si>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</si>
  <si>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</si>
  <si>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</si>
  <si>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</si>
  <si>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</si>
  <si>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</si>
  <si>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</si>
  <si>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</si>
  <si>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</si>
  <si>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</si>
  <si>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</si>
  <si>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</si>
  <si>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</si>
  <si>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</si>
  <si>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</si>
  <si>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</si>
  <si>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</si>
  <si>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</si>
  <si>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</si>
  <si>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</si>
  <si>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</si>
  <si>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</si>
  <si>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</si>
  <si>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</si>
  <si>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</si>
  <si>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</si>
  <si>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</si>
  <si>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</si>
  <si>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</si>
  <si>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</si>
  <si>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</si>
  <si>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</si>
  <si>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</si>
  <si>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</si>
  <si>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</si>
  <si>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</si>
  <si>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</si>
  <si>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</si>
  <si>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</si>
  <si>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</si>
  <si>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</si>
  <si>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</si>
  <si>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</si>
  <si>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</si>
  <si>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</si>
  <si>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</si>
  <si>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</si>
  <si>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</si>
  <si>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</si>
  <si>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</si>
  <si>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</si>
  <si>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</si>
  <si>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</si>
  <si>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</si>
  <si>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</si>
  <si>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</si>
  <si>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</si>
  <si>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</si>
  <si>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</si>
  <si>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</si>
  <si>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</si>
  <si>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</si>
  <si>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</si>
  <si>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</si>
  <si>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</si>
  <si>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</si>
  <si>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</si>
  <si>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</si>
  <si>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</si>
  <si>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</si>
  <si>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</si>
  <si>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</si>
  <si>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</si>
  <si>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</si>
  <si>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</si>
  <si>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</si>
  <si>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</si>
  <si>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</si>
  <si>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</si>
  <si>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</si>
  <si>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</si>
  <si>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</si>
  <si>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</si>
  <si>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</si>
  <si>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</si>
  <si>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</si>
  <si>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</si>
  <si>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</si>
  <si>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</si>
  <si>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</si>
  <si>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</si>
  <si>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</si>
  <si>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</si>
  <si>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</si>
  <si>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</si>
  <si>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</si>
  <si>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</si>
  <si>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</si>
  <si>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</si>
  <si>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</si>
  <si>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</si>
  <si>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</si>
  <si>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</si>
  <si>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</si>
  <si>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</si>
  <si>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</si>
  <si>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</si>
  <si>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</si>
  <si>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</si>
  <si>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</si>
  <si>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</si>
  <si>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</si>
  <si>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</si>
  <si>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</si>
  <si>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</si>
  <si>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</si>
  <si>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</si>
  <si>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</si>
  <si>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</si>
  <si>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</si>
  <si>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</si>
  <si>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</si>
  <si>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</si>
  <si>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</si>
  <si>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</si>
  <si>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</si>
  <si>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</si>
  <si>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</si>
  <si>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</si>
  <si>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</si>
  <si>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</si>
  <si>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</si>
  <si>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</si>
  <si>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</si>
  <si>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</si>
  <si>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</si>
  <si>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</si>
  <si>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</si>
  <si>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</si>
  <si>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</si>
  <si>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</si>
  <si>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</si>
  <si>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</si>
  <si>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</si>
  <si>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</si>
  <si>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</si>
  <si>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</si>
  <si>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</si>
  <si>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</si>
  <si>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</si>
  <si>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</si>
  <si>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</si>
  <si>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</si>
  <si>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</si>
  <si>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</si>
  <si>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</si>
  <si>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</si>
  <si>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</si>
  <si>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</si>
  <si>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</si>
  <si>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</si>
  <si>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</si>
  <si>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</si>
  <si>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</si>
  <si>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</si>
  <si>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</si>
  <si>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</si>
  <si>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</si>
  <si>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</si>
  <si>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</si>
  <si>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</si>
  <si>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</si>
  <si>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</si>
  <si>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</si>
  <si>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</si>
  <si>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</si>
  <si>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</si>
  <si>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</si>
  <si>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</si>
  <si>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</si>
  <si>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</si>
  <si>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</si>
  <si>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</si>
  <si>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</si>
  <si>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</si>
  <si>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</si>
  <si>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</si>
  <si>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</si>
  <si>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</si>
  <si>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</si>
  <si>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</si>
  <si>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</si>
  <si>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</si>
  <si>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</si>
  <si>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</si>
  <si>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</si>
  <si>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</si>
  <si>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</si>
  <si>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</si>
  <si>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</si>
  <si>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</si>
  <si>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</si>
  <si>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</si>
  <si>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</si>
  <si>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</si>
  <si>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</si>
  <si>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</si>
  <si>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</si>
  <si>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</si>
  <si>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</si>
  <si>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</si>
  <si>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</si>
  <si>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</si>
  <si>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</si>
  <si>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</si>
  <si>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</si>
  <si>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</si>
  <si>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</si>
  <si>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</si>
  <si>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</si>
  <si>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</si>
  <si>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</si>
  <si>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</si>
  <si>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</si>
  <si>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</si>
  <si>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</si>
  <si>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</si>
  <si>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</si>
  <si>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</si>
  <si>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</si>
  <si>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</si>
  <si>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</si>
  <si>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</si>
  <si>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</si>
  <si>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</si>
  <si>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</si>
  <si>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</si>
  <si>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</si>
  <si>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</si>
  <si>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</si>
  <si>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</si>
  <si>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</si>
  <si>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</si>
  <si>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</si>
  <si>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</si>
  <si>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</si>
  <si>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</si>
  <si>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</si>
  <si>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</si>
  <si>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</si>
  <si>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</si>
  <si>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</si>
  <si>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</si>
  <si>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</si>
  <si>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</si>
  <si>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</si>
  <si>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</si>
  <si>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</si>
  <si>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</si>
  <si>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</si>
  <si>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</si>
  <si>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</si>
  <si>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</si>
  <si>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</si>
  <si>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</si>
  <si>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</si>
  <si>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</si>
  <si>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</si>
  <si>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</si>
  <si>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</si>
  <si>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</si>
  <si>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</si>
  <si>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</si>
  <si>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</si>
  <si>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</si>
  <si>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</si>
  <si>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</si>
  <si>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</si>
  <si>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</si>
  <si>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</si>
  <si>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</si>
  <si>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</si>
  <si>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</si>
  <si>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</si>
  <si>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</si>
  <si>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</si>
  <si>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</si>
  <si>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</si>
  <si>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</si>
  <si>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</si>
  <si>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</si>
  <si>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</si>
  <si>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</si>
  <si>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</si>
  <si>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</si>
  <si>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</si>
  <si>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</si>
  <si>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</si>
  <si>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</si>
  <si>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</si>
  <si>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</si>
  <si>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</si>
  <si>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</si>
  <si>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</si>
  <si>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</si>
  <si>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</si>
  <si>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</si>
  <si>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</si>
  <si>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</si>
  <si>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</si>
  <si>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</si>
  <si>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</si>
  <si>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</si>
  <si>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</si>
  <si>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</si>
  <si>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</si>
  <si>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</si>
  <si>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</si>
  <si>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</si>
  <si>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</si>
  <si>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</si>
  <si>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</si>
  <si>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</si>
  <si>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</si>
  <si>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</si>
  <si>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</si>
  <si>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</si>
  <si>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</si>
  <si>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</si>
  <si>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</si>
  <si>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</si>
  <si>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</si>
  <si>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</si>
  <si>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</si>
  <si>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</si>
  <si>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</si>
  <si>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</si>
  <si>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</si>
  <si>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</si>
  <si>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</si>
  <si>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</si>
  <si>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</si>
  <si>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</si>
  <si>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</si>
  <si>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</si>
  <si>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</si>
  <si>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</si>
  <si>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</si>
  <si>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</si>
  <si>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</si>
  <si>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</si>
  <si>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</si>
  <si>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</si>
  <si>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</si>
  <si>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</si>
  <si>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</si>
  <si>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</si>
  <si>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</si>
  <si>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</si>
  <si>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</si>
  <si>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</si>
  <si>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</si>
  <si>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</si>
  <si>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</si>
  <si>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</si>
  <si>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</si>
  <si>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</si>
  <si>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</si>
  <si>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</si>
  <si>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</si>
  <si>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</si>
  <si>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</si>
  <si>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</si>
  <si>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</si>
  <si>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</si>
  <si>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</si>
  <si>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</si>
  <si>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</si>
  <si>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</si>
  <si>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</si>
  <si>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</si>
  <si>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</si>
  <si>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</si>
  <si>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</si>
  <si>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</si>
  <si>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</si>
  <si>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</si>
  <si>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</si>
  <si>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</si>
  <si>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</si>
  <si>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</si>
  <si>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</si>
  <si>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</si>
  <si>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</si>
  <si>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</si>
  <si>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</si>
  <si>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</si>
  <si>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</si>
  <si>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</si>
  <si>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</si>
  <si>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</si>
  <si>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</si>
  <si>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</si>
  <si>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</si>
  <si>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</si>
  <si>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</si>
  <si>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</si>
  <si>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</si>
  <si>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</si>
  <si>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</si>
  <si>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</si>
  <si>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</si>
  <si>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</si>
  <si>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</si>
  <si>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</si>
  <si>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</si>
  <si>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</si>
  <si>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</si>
  <si>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</si>
  <si>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</si>
  <si>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</si>
  <si>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</si>
  <si>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</si>
  <si>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</si>
  <si>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</si>
  <si>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</si>
  <si>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</si>
  <si>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</si>
  <si>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</si>
  <si>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</si>
  <si>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</si>
  <si>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</si>
  <si>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</si>
  <si>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</si>
  <si>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</si>
  <si>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</si>
  <si>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</si>
  <si>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</si>
  <si>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</si>
  <si>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</si>
  <si>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</si>
  <si>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</si>
  <si>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</si>
  <si>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</si>
  <si>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</si>
  <si>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</si>
  <si>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</si>
  <si>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</si>
  <si>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</si>
  <si>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</si>
  <si>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</si>
  <si>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</si>
  <si>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</si>
  <si>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</si>
  <si>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</si>
  <si>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</si>
  <si>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</si>
  <si>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</si>
  <si>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</si>
  <si>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</si>
  <si>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</si>
  <si>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</si>
  <si>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</si>
  <si>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</si>
  <si>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</si>
  <si>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</si>
  <si>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</si>
  <si>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</si>
  <si>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</si>
  <si>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</si>
  <si>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</si>
  <si>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</si>
  <si>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</si>
  <si>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</si>
  <si>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</si>
  <si>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</si>
  <si>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</si>
  <si>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</si>
  <si>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</si>
  <si>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</si>
  <si>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</si>
  <si>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</si>
  <si>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</si>
  <si>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</si>
  <si>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</si>
  <si>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</si>
  <si>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</si>
  <si>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</si>
  <si>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</si>
  <si>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</si>
  <si>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</si>
  <si>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</si>
  <si>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</si>
  <si>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</si>
  <si>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</si>
  <si>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</si>
  <si>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</si>
  <si>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</si>
  <si>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</si>
  <si>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</si>
  <si>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</si>
  <si>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</si>
  <si>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</si>
  <si>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</si>
  <si>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</si>
  <si>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</si>
  <si>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</si>
  <si>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</si>
  <si>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</si>
  <si>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</si>
  <si>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</si>
  <si>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</si>
  <si>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</si>
  <si>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</si>
  <si>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</si>
  <si>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</si>
  <si>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</si>
  <si>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</si>
  <si>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</si>
  <si>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</si>
  <si>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</si>
  <si>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</si>
  <si>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</si>
  <si>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</si>
  <si>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</si>
  <si>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</si>
  <si>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</si>
  <si>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</si>
  <si>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</si>
  <si>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</si>
  <si>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</si>
  <si>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</si>
  <si>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</si>
  <si>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</si>
  <si>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</si>
  <si>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</si>
  <si>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</si>
  <si>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</si>
  <si>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</si>
  <si>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</si>
  <si>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</si>
  <si>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</si>
  <si>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</si>
  <si>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</si>
  <si>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</si>
  <si>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</si>
  <si>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</si>
  <si>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</si>
  <si>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</si>
  <si>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</si>
  <si>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</si>
  <si>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</si>
  <si>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</si>
  <si>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</si>
  <si>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</si>
  <si>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</si>
  <si>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</si>
  <si>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</si>
  <si>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</si>
  <si>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</si>
  <si>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</si>
  <si>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</si>
  <si>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</si>
  <si>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</si>
  <si>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</si>
  <si>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</si>
  <si>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</si>
  <si>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</si>
  <si>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</si>
  <si>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</si>
  <si>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</si>
  <si>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</si>
  <si>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</si>
  <si>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</si>
  <si>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</si>
  <si>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</si>
  <si>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</si>
  <si>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</si>
  <si>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</si>
  <si>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</si>
  <si>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</si>
  <si>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</si>
  <si>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</si>
  <si>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</si>
  <si>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</si>
  <si>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</si>
  <si>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</si>
  <si>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</si>
  <si>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</si>
  <si>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</si>
  <si>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</si>
  <si>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</si>
  <si>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</si>
  <si>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</si>
  <si>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</si>
  <si>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</si>
  <si>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</si>
  <si>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</si>
  <si>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</si>
  <si>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</si>
  <si>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</si>
  <si>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</si>
  <si>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</si>
  <si>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</si>
  <si>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</si>
  <si>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</si>
  <si>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</si>
  <si>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</si>
  <si>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</si>
  <si>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</si>
  <si>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</si>
  <si>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</si>
  <si>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</si>
  <si>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</si>
  <si>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</si>
  <si>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</si>
  <si>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</si>
  <si>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</si>
  <si>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</si>
  <si>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</si>
  <si>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</si>
  <si>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</si>
  <si>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</si>
  <si>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</si>
  <si>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</si>
  <si>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</si>
  <si>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</si>
  <si>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</si>
  <si>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</si>
  <si>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</si>
  <si>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</si>
  <si>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</si>
  <si>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</si>
  <si>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</si>
  <si>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</si>
  <si>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</si>
  <si>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</si>
  <si>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</si>
  <si>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</si>
  <si>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</si>
  <si>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</si>
  <si>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</si>
  <si>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</si>
  <si>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</si>
  <si>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</si>
  <si>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</si>
  <si>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</si>
  <si>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</si>
  <si>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</si>
  <si>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</si>
  <si>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</si>
  <si>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</si>
  <si>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</si>
  <si>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</si>
  <si>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</si>
  <si>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</si>
  <si>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</si>
  <si>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</si>
  <si>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</si>
  <si>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</si>
  <si>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</si>
  <si>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</si>
  <si>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</si>
  <si>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</si>
  <si>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</si>
  <si>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</si>
  <si>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</si>
  <si>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</si>
  <si>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</si>
  <si>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</si>
  <si>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</si>
  <si>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</si>
  <si>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</si>
  <si>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</si>
  <si>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</si>
  <si>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</si>
  <si>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</si>
  <si>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</si>
  <si>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</si>
  <si>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</si>
  <si>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</si>
  <si>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</si>
  <si>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</si>
  <si>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</si>
  <si>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</si>
  <si>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</si>
  <si>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</si>
  <si>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</si>
  <si>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</si>
  <si>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</si>
  <si>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</si>
  <si>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</si>
  <si>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</si>
  <si>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</si>
  <si>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</si>
  <si>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</si>
  <si>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</si>
  <si>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</si>
  <si>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</si>
  <si>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</si>
  <si>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</si>
  <si>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</si>
  <si>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</si>
  <si>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</si>
  <si>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</si>
  <si>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</si>
  <si>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</si>
  <si>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</si>
  <si>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</si>
  <si>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</si>
  <si>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</si>
  <si>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</si>
  <si>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</si>
  <si>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</si>
  <si>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</si>
  <si>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</si>
  <si>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</si>
  <si>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</si>
  <si>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</si>
  <si>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</si>
  <si>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</si>
  <si>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</si>
  <si>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</si>
  <si>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</si>
  <si>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</si>
  <si>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</si>
  <si>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</si>
  <si>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</si>
  <si>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</si>
  <si>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</si>
  <si>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</si>
  <si>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</si>
  <si>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</si>
  <si>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</si>
  <si>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</si>
  <si>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</si>
  <si>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</si>
  <si>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</si>
  <si>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</si>
  <si>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</si>
  <si>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</si>
  <si>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</si>
  <si>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</si>
  <si>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</si>
  <si>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</si>
  <si>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</si>
  <si>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</si>
  <si>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</si>
  <si>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</si>
  <si>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</si>
  <si>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</si>
  <si>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</si>
  <si>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</si>
  <si>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</si>
  <si>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</si>
  <si>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</si>
  <si>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</si>
  <si>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</si>
  <si>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</si>
  <si>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</si>
  <si>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</si>
  <si>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</si>
  <si>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</si>
  <si>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</si>
  <si>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</si>
  <si>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</si>
  <si>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</si>
  <si>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</si>
  <si>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</si>
  <si>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</si>
  <si>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</si>
  <si>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</si>
  <si>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</si>
  <si>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</si>
  <si>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</si>
  <si>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</si>
  <si>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</si>
  <si>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</si>
  <si>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</si>
  <si>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</si>
  <si>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</si>
  <si>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</si>
  <si>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</si>
  <si>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</si>
  <si>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</si>
  <si>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</si>
  <si>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</si>
  <si>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</si>
  <si>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</si>
  <si>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</si>
  <si>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</si>
  <si>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</si>
  <si>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</si>
  <si>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</si>
  <si>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</si>
  <si>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</si>
  <si>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</si>
  <si>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</si>
  <si>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</si>
  <si>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</si>
  <si>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</si>
  <si>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</si>
  <si>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</si>
  <si>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</si>
  <si>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</si>
  <si>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</si>
  <si>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</si>
  <si>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</si>
  <si>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</si>
  <si>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</si>
  <si>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</si>
  <si>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</si>
  <si>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</si>
  <si>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</si>
  <si>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</si>
  <si>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</si>
  <si>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</si>
  <si>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</si>
  <si>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</si>
  <si>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</si>
  <si>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</si>
  <si>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</si>
  <si>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</si>
  <si>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</si>
  <si>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</si>
  <si>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</si>
  <si>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</si>
  <si>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</si>
  <si>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</si>
  <si>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</si>
  <si>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</si>
  <si>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</si>
  <si>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</si>
  <si>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</si>
  <si>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</si>
  <si>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</si>
  <si>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</si>
  <si>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</si>
  <si>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</si>
  <si>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</si>
  <si>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</si>
  <si>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</si>
  <si>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</si>
  <si>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</si>
  <si>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</si>
  <si>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</si>
  <si>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</si>
  <si>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</si>
  <si>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</si>
  <si>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</si>
  <si>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</si>
  <si>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</si>
  <si>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</si>
  <si>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</si>
  <si>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</si>
  <si>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</si>
  <si>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</si>
  <si>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</si>
  <si>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</si>
  <si>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</si>
  <si>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</si>
  <si>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</si>
  <si>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</si>
  <si>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</si>
  <si>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</si>
  <si>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</si>
  <si>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</si>
  <si>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</si>
  <si>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</si>
  <si>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</si>
  <si>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</si>
  <si>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</si>
  <si>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</si>
  <si>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</si>
  <si>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</si>
  <si>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</si>
  <si>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</si>
  <si>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</si>
  <si>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</si>
  <si>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</si>
  <si>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</si>
  <si>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</si>
  <si>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</si>
  <si>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</si>
  <si>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</si>
  <si>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</si>
  <si>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</si>
  <si>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</si>
  <si>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</si>
  <si>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</si>
  <si>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</si>
  <si>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</si>
  <si>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</si>
  <si>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</si>
  <si>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</si>
  <si>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</si>
  <si>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</si>
  <si>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</si>
  <si>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</si>
  <si>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</si>
  <si>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</si>
  <si>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</si>
  <si>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</si>
  <si>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</si>
  <si>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</si>
  <si>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</si>
  <si>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</si>
  <si>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</si>
  <si>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</si>
  <si>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</si>
  <si>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</si>
  <si>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</si>
  <si>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</si>
  <si>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</si>
  <si>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</si>
  <si>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</si>
  <si>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</si>
  <si>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</si>
  <si>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</si>
  <si>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</si>
  <si>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</si>
  <si>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</si>
  <si>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</si>
  <si>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</si>
  <si>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</si>
  <si>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</si>
  <si>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</si>
  <si>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</si>
  <si>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</si>
  <si>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</si>
  <si>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</si>
  <si>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</si>
  <si>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</si>
  <si>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</si>
  <si>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</si>
  <si>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</si>
  <si>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</si>
  <si>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</si>
  <si>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</si>
  <si>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</si>
  <si>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</si>
  <si>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</si>
  <si>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</si>
  <si>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</si>
  <si>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</si>
  <si>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</si>
  <si>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</si>
  <si>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</si>
  <si>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</si>
  <si>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</si>
  <si>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</si>
  <si>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</si>
  <si>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</si>
  <si>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</si>
  <si>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</si>
  <si>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</si>
  <si>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</si>
  <si>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</si>
  <si>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</si>
  <si>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</si>
  <si>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</si>
  <si>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</si>
  <si>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</si>
  <si>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</si>
  <si>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</si>
  <si>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</si>
  <si>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</si>
  <si>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</si>
  <si>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</si>
  <si>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</si>
  <si>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</si>
  <si>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</si>
  <si>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</si>
  <si>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</si>
  <si>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</si>
  <si>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</si>
  <si>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</si>
  <si>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</si>
  <si>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</si>
  <si>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</si>
  <si>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</si>
  <si>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</si>
  <si>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</si>
  <si>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</si>
  <si>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</si>
  <si>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</si>
  <si>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</si>
  <si>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</si>
  <si>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</si>
  <si>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</si>
  <si>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</si>
  <si>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</si>
  <si>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</si>
  <si>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</si>
  <si>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</si>
  <si>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</si>
  <si>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</si>
  <si>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</si>
  <si>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</si>
  <si>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</si>
  <si>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</si>
  <si>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</si>
  <si>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</si>
  <si>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</si>
  <si>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</si>
  <si>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</si>
  <si>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</si>
  <si>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</si>
  <si>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</si>
  <si>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</si>
  <si>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</si>
  <si>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</si>
  <si>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</si>
  <si>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</si>
  <si>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</si>
  <si>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</si>
  <si>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</si>
  <si>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</si>
  <si>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</si>
  <si>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</si>
  <si>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</si>
  <si>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</si>
  <si>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</si>
  <si>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</si>
  <si>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</si>
  <si>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</si>
  <si>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</si>
  <si>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</si>
  <si>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</si>
  <si>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</si>
  <si>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</si>
  <si>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</si>
  <si>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</si>
  <si>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</si>
  <si>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</si>
  <si>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</si>
  <si>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</si>
  <si>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</si>
  <si>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</si>
  <si>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</si>
  <si>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</si>
  <si>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</si>
  <si>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</si>
  <si>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</si>
  <si>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</si>
  <si>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</si>
  <si>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</si>
  <si>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</si>
  <si>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</si>
  <si>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</si>
  <si>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</si>
  <si>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</si>
  <si>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</si>
  <si>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</si>
  <si>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</si>
  <si>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</si>
  <si>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</si>
  <si>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</si>
  <si>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</si>
  <si>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</si>
  <si>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</si>
  <si>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</si>
  <si>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</si>
  <si>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</si>
  <si>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</si>
  <si>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</si>
  <si>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</si>
  <si>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</si>
  <si>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</si>
  <si>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</si>
  <si>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</si>
  <si>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</si>
  <si>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</si>
  <si>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</si>
  <si>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</si>
  <si>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</si>
  <si>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</si>
  <si>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</si>
  <si>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</si>
  <si>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</si>
  <si>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</si>
  <si>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</si>
  <si>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</si>
  <si>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</si>
  <si>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</si>
  <si>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</si>
  <si>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</si>
  <si>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</si>
  <si>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</si>
  <si>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</si>
  <si>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</si>
  <si>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</si>
  <si>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</si>
  <si>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</si>
  <si>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</si>
  <si>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</si>
  <si>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</si>
  <si>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</si>
  <si>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</si>
  <si>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</si>
  <si>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</si>
  <si>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</si>
  <si>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</si>
  <si>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</si>
  <si>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</si>
  <si>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</si>
  <si>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</si>
  <si>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</si>
  <si>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</si>
  <si>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</si>
  <si>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</si>
  <si>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</si>
  <si>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</si>
  <si>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</si>
  <si>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</si>
  <si>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</si>
  <si>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</si>
  <si>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</si>
  <si>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</si>
  <si>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</si>
  <si>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</si>
  <si>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</si>
  <si>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</si>
  <si>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</si>
  <si>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</si>
  <si>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</si>
  <si>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</si>
  <si>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</si>
  <si>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</si>
  <si>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</si>
  <si>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</si>
  <si>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</si>
  <si>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</si>
  <si>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</si>
  <si>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</si>
  <si>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</si>
  <si>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</si>
  <si>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</si>
  <si>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</si>
  <si>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</si>
  <si>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</si>
  <si>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</si>
  <si>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</si>
  <si>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</si>
  <si>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</si>
  <si>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</si>
  <si>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</si>
  <si>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</si>
  <si>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</si>
  <si>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</si>
  <si>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</si>
  <si>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</si>
  <si>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</si>
  <si>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</si>
  <si>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</si>
  <si>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</si>
  <si>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</si>
  <si>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</si>
  <si>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</si>
  <si>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</si>
  <si>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</si>
  <si>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</si>
  <si>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</si>
  <si>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</si>
  <si>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</si>
  <si>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</si>
  <si>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</si>
  <si>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</si>
  <si>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</si>
  <si>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</si>
  <si>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</si>
  <si>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</si>
  <si>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</si>
  <si>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</si>
  <si>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</si>
  <si>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</si>
  <si>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</si>
  <si>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</si>
  <si>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</si>
  <si>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</si>
  <si>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</si>
  <si>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</si>
  <si>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</si>
  <si>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</si>
  <si>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</si>
  <si>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</si>
  <si>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</si>
  <si>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</si>
  <si>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</si>
  <si>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</si>
  <si>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</si>
  <si>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</si>
  <si>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</si>
  <si>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</si>
  <si>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</si>
  <si>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</si>
  <si>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</si>
  <si>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</si>
  <si>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</si>
  <si>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</si>
  <si>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</si>
  <si>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</si>
  <si>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</si>
  <si>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</si>
  <si>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</si>
  <si>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</si>
  <si>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</si>
  <si>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</si>
  <si>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</si>
  <si>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</si>
  <si>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</si>
  <si>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</si>
  <si>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</si>
  <si>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</si>
  <si>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</si>
  <si>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</si>
  <si>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</si>
  <si>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</si>
  <si>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</si>
  <si>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</si>
  <si>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</si>
  <si>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</si>
  <si>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</si>
  <si>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</si>
  <si>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</si>
  <si>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</si>
  <si>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</si>
  <si>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</si>
  <si>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</si>
  <si>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</si>
  <si>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</si>
  <si>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</si>
  <si>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</si>
  <si>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</si>
  <si>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</si>
  <si>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</si>
  <si>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</si>
  <si>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</si>
  <si>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</si>
  <si>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</si>
  <si>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</si>
  <si>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</si>
  <si>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</si>
  <si>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</si>
  <si>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</si>
  <si>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</si>
  <si>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</si>
  <si>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</si>
  <si>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</si>
  <si>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</si>
  <si>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</si>
  <si>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</si>
  <si>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</si>
  <si>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</si>
  <si>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</si>
  <si>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</si>
  <si>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</si>
  <si>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</si>
  <si>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</si>
  <si>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</si>
  <si>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</si>
  <si>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</si>
  <si>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</si>
  <si>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</si>
  <si>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</si>
  <si>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</si>
  <si>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</si>
  <si>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</si>
  <si>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</si>
  <si>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</si>
  <si>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</si>
  <si>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</si>
  <si>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</si>
  <si>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</si>
  <si>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</si>
  <si>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</si>
  <si>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</si>
  <si>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</si>
  <si>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</si>
  <si>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</si>
  <si>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</si>
  <si>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</si>
  <si>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</si>
  <si>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</si>
  <si>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</si>
  <si>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</si>
  <si>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</si>
  <si>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</si>
  <si>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</si>
  <si>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</si>
  <si>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</si>
  <si>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</si>
  <si>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</si>
  <si>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</si>
  <si>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</si>
  <si>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</si>
  <si>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</si>
  <si>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</si>
  <si>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</si>
  <si>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</si>
  <si>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</si>
  <si>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</si>
  <si>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</si>
  <si>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</si>
  <si>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</si>
  <si>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</si>
  <si>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</si>
  <si>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</si>
  <si>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</si>
  <si>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</si>
  <si>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</si>
  <si>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</si>
  <si>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</si>
  <si>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</si>
  <si>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</si>
  <si>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</si>
  <si>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</si>
  <si>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</si>
  <si>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</si>
  <si>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</si>
  <si>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</si>
  <si>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</si>
  <si>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</si>
  <si>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</si>
  <si>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</si>
  <si>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</si>
  <si>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</si>
  <si>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</si>
  <si>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</si>
  <si>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</si>
  <si>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</si>
  <si>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</si>
  <si>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</si>
  <si>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</si>
  <si>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</si>
  <si>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</si>
  <si>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</si>
  <si>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</si>
  <si>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</si>
  <si>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</si>
  <si>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</si>
  <si>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</si>
  <si>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</si>
  <si>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</si>
  <si>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</si>
  <si>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</si>
  <si>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</si>
  <si>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</si>
  <si>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</si>
  <si>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</si>
  <si>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</si>
  <si>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</si>
  <si>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</si>
  <si>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</si>
  <si>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</si>
  <si>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</si>
  <si>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</si>
  <si>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</si>
  <si>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</si>
  <si>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</si>
  <si>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</si>
  <si>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</si>
  <si>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</si>
  <si>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</si>
  <si>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</si>
  <si>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</si>
  <si>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</si>
  <si>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</si>
  <si>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</si>
  <si>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</si>
  <si>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</si>
  <si>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</si>
  <si>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</si>
  <si>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</si>
  <si>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</si>
  <si>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</si>
  <si>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</si>
  <si>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</si>
  <si>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</si>
  <si>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</si>
  <si>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</si>
  <si>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</si>
  <si>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</si>
  <si>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</si>
  <si>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</si>
  <si>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</si>
  <si>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</si>
  <si>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</si>
  <si>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</si>
  <si>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</si>
  <si>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</si>
  <si>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</si>
  <si>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</si>
  <si>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</si>
  <si>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</si>
  <si>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</si>
  <si>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</si>
  <si>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</si>
  <si>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</si>
  <si>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</si>
  <si>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</si>
  <si>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</si>
  <si>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</si>
  <si>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</si>
  <si>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</si>
  <si>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</si>
  <si>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</si>
  <si>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</si>
  <si>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</si>
  <si>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</si>
  <si>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</si>
  <si>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</si>
  <si>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</si>
  <si>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</si>
  <si>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</si>
  <si>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</si>
  <si>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</si>
  <si>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</si>
  <si>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</si>
  <si>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</si>
  <si>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</si>
  <si>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</si>
  <si>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</si>
  <si>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</si>
  <si>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</si>
  <si>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</si>
  <si>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</si>
  <si>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</si>
  <si>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</si>
  <si>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</si>
  <si>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</si>
  <si>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</si>
  <si>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</si>
  <si>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</si>
  <si>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</si>
  <si>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</si>
  <si>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</si>
  <si>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</si>
  <si>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</si>
  <si>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</si>
  <si>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</si>
  <si>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</si>
  <si>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</si>
  <si>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</si>
  <si>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</si>
  <si>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</si>
  <si>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</si>
  <si>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</si>
  <si>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</si>
  <si>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</si>
  <si>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</si>
  <si>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</si>
  <si>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</si>
  <si>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</si>
  <si>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</si>
  <si>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</si>
  <si>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</si>
  <si>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</si>
  <si>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</si>
  <si>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</si>
  <si>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</si>
  <si>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</si>
  <si>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</si>
  <si>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</si>
  <si>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</si>
  <si>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</si>
  <si>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</si>
  <si>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</si>
  <si>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</si>
  <si>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</si>
  <si>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</si>
  <si>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</si>
  <si>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</si>
  <si>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</si>
  <si>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</si>
  <si>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</si>
  <si>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</si>
  <si>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</si>
  <si>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</si>
  <si>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</si>
  <si>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</si>
  <si>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</si>
  <si>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</si>
  <si>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</si>
  <si>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</si>
  <si>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</si>
  <si>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</si>
  <si>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</si>
  <si>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</si>
  <si>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</si>
  <si>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</si>
  <si>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</si>
  <si>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</si>
  <si>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</si>
  <si>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</si>
  <si>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</si>
  <si>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</si>
  <si>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</si>
  <si>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</si>
  <si>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</si>
  <si>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</si>
  <si>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</si>
  <si>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</si>
  <si>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</si>
  <si>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</si>
  <si>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</si>
  <si>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</si>
  <si>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</si>
  <si>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</si>
  <si>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</si>
  <si>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</si>
  <si>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</si>
  <si>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</si>
  <si>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</si>
  <si>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</si>
  <si>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</si>
  <si>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</si>
  <si>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</si>
  <si>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</si>
  <si>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</si>
  <si>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</si>
  <si>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</si>
  <si>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</si>
  <si>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</si>
  <si>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</si>
  <si>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</si>
  <si>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</si>
  <si>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</si>
  <si>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</si>
  <si>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</si>
  <si>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</si>
  <si>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</si>
  <si>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</si>
  <si>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</si>
  <si>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</si>
  <si>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</si>
  <si>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</si>
  <si>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</si>
  <si>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</si>
  <si>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</si>
  <si>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</si>
  <si>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</si>
  <si>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</si>
  <si>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</si>
  <si>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</si>
  <si>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</si>
  <si>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</si>
  <si>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</si>
  <si>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</si>
  <si>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</si>
  <si>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</si>
  <si>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</si>
  <si>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</si>
  <si>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</si>
  <si>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</si>
  <si>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</si>
  <si>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</si>
  <si>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</si>
  <si>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</si>
  <si>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</si>
  <si>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</si>
  <si>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</si>
  <si>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</si>
  <si>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</si>
  <si>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</si>
  <si>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</si>
  <si>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</si>
  <si>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</si>
  <si>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</si>
  <si>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</si>
  <si>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</si>
  <si>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</si>
  <si>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</si>
  <si>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</si>
  <si>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</si>
  <si>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</si>
  <si>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</si>
  <si>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</si>
  <si>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</si>
  <si>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</si>
  <si>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</si>
  <si>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</si>
  <si>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</si>
  <si>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</si>
  <si>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</si>
  <si>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</si>
  <si>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</si>
  <si>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</si>
  <si>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</si>
  <si>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</si>
  <si>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</si>
  <si>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</si>
  <si>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</si>
  <si>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</si>
  <si>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</si>
  <si>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</si>
  <si>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</si>
  <si>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</si>
  <si>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</si>
  <si>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</si>
  <si>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</si>
  <si>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</si>
  <si>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</si>
  <si>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</si>
  <si>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</si>
  <si>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</si>
  <si>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</si>
  <si>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</si>
  <si>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</si>
  <si>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</si>
  <si>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</si>
  <si>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</si>
  <si>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</si>
  <si>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</si>
  <si>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</si>
  <si>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</si>
  <si>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</si>
  <si>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</si>
  <si>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</si>
  <si>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</si>
  <si>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</si>
  <si>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</si>
  <si>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</si>
  <si>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</si>
  <si>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</si>
  <si>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</si>
  <si>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</si>
  <si>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</si>
  <si>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</si>
  <si>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</si>
  <si>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</si>
  <si>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</si>
  <si>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</si>
  <si>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</si>
  <si>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</si>
  <si>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</si>
  <si>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</si>
  <si>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</si>
  <si>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</si>
  <si>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</si>
  <si>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</si>
  <si>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</si>
  <si>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</si>
  <si>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</si>
  <si>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</si>
  <si>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</si>
  <si>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</si>
  <si>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</si>
  <si>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</si>
  <si>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</si>
  <si>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</si>
  <si>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</si>
  <si>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</si>
  <si>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</si>
  <si>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</si>
  <si>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</si>
  <si>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</si>
  <si>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</si>
  <si>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</si>
  <si>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</si>
  <si>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</si>
  <si>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</si>
  <si>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</si>
  <si>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</si>
  <si>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</si>
  <si>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</si>
  <si>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</si>
  <si>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</si>
  <si>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</si>
  <si>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</si>
  <si>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</si>
  <si>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</si>
  <si>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</si>
  <si>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</si>
  <si>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</si>
  <si>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</si>
  <si>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</si>
  <si>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</si>
  <si>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</si>
  <si>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</si>
  <si>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</si>
  <si>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</si>
  <si>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</si>
  <si>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</si>
  <si>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</si>
  <si>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</si>
  <si>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</si>
  <si>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</si>
  <si>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</si>
  <si>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</si>
  <si>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</si>
  <si>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</si>
  <si>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</si>
  <si>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</si>
  <si>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</si>
  <si>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</si>
  <si>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</si>
  <si>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</si>
  <si>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</si>
  <si>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</si>
  <si>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</si>
  <si>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</si>
  <si>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</si>
  <si>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</si>
  <si>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</si>
  <si>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</si>
  <si>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</si>
  <si>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</si>
  <si>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</si>
  <si>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</si>
  <si>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</si>
  <si>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</si>
  <si>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</si>
  <si>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</si>
  <si>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</si>
  <si>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</si>
  <si>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</si>
  <si>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</si>
  <si>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</si>
  <si>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</si>
  <si>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</si>
  <si>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</si>
  <si>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</si>
  <si>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</si>
  <si>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</si>
  <si>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</si>
  <si>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</si>
  <si>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</si>
  <si>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</si>
  <si>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</si>
  <si>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</si>
  <si>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</si>
  <si>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</si>
  <si>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</si>
  <si>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</si>
  <si>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</si>
  <si>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</si>
  <si>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</si>
  <si>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</si>
  <si>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</si>
  <si>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</si>
  <si>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</si>
  <si>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</si>
  <si>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</si>
  <si>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</si>
  <si>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</si>
  <si>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</si>
  <si>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</si>
  <si>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</si>
  <si>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</si>
  <si>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</si>
  <si>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</si>
  <si>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</si>
  <si>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</si>
  <si>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</si>
  <si>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</si>
  <si>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</si>
  <si>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</si>
  <si>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</si>
  <si>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</si>
  <si>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</si>
  <si>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</si>
  <si>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</si>
  <si>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</si>
  <si>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</si>
  <si>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</si>
  <si>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</si>
  <si>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</si>
  <si>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</si>
  <si>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</si>
  <si>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</si>
  <si>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</si>
  <si>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</si>
  <si>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</si>
  <si>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</si>
  <si>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</si>
  <si>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</si>
  <si>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</si>
  <si>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</si>
  <si>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</si>
  <si>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</si>
  <si>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</si>
  <si>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</si>
  <si>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</si>
  <si>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</si>
  <si>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</si>
  <si>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</si>
  <si>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</si>
  <si>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</si>
  <si>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</si>
  <si>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</si>
  <si>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</si>
  <si>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</si>
  <si>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</si>
  <si>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</si>
  <si>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</si>
  <si>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</si>
  <si>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</si>
  <si>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</si>
  <si>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</si>
  <si>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</si>
  <si>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</si>
  <si>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</si>
  <si>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</si>
  <si>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</si>
  <si>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</si>
  <si>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</si>
  <si>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</si>
  <si>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</si>
  <si>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</si>
  <si>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</si>
  <si>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</si>
  <si>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</si>
  <si>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</si>
  <si>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</si>
  <si>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</si>
  <si>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</si>
  <si>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</si>
  <si>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</si>
  <si>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</si>
  <si>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</si>
  <si>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</si>
  <si>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</si>
  <si>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</si>
  <si>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</si>
  <si>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</si>
  <si>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</si>
  <si>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</si>
  <si>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</si>
  <si>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</si>
  <si>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</si>
  <si>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</si>
  <si>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</si>
  <si>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</si>
  <si>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</si>
  <si>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</si>
  <si>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</si>
  <si>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</si>
  <si>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</si>
  <si>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</si>
  <si>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</si>
  <si>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</si>
  <si>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</si>
  <si>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</si>
  <si>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</si>
  <si>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</si>
  <si>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</si>
  <si>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</si>
  <si>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</si>
  <si>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</si>
  <si>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</si>
  <si>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</si>
  <si>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</si>
  <si>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</si>
  <si>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</si>
  <si>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</si>
  <si>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</si>
  <si>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</si>
  <si>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</si>
  <si>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</si>
  <si>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</si>
  <si>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</si>
  <si>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</si>
  <si>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</si>
  <si>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</si>
  <si>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</si>
  <si>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</si>
  <si>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</si>
  <si>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</si>
  <si>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</si>
  <si>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</si>
  <si>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</si>
  <si>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</si>
  <si>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</si>
  <si>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</si>
  <si>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</si>
  <si>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</si>
  <si>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</si>
  <si>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</si>
  <si>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</si>
  <si>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</si>
  <si>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</si>
  <si>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</si>
  <si>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</si>
  <si>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</si>
  <si>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</si>
  <si>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</si>
  <si>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</si>
  <si>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</si>
  <si>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</si>
  <si>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</si>
  <si>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</si>
  <si>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</si>
  <si>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</si>
  <si>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</si>
  <si>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</si>
  <si>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</si>
  <si>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</si>
  <si>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</si>
  <si>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</si>
  <si>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</si>
  <si>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</si>
  <si>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</si>
  <si>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</si>
  <si>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</si>
  <si>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</si>
  <si>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</si>
  <si>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</si>
  <si>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</si>
  <si>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</si>
  <si>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</si>
  <si>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</si>
  <si>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</si>
  <si>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</si>
  <si>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</si>
  <si>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</si>
  <si>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</si>
  <si>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</si>
  <si>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</si>
  <si>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</si>
  <si>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</si>
  <si>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</si>
  <si>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</si>
  <si>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</si>
  <si>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</si>
  <si>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</si>
  <si>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</si>
  <si>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</si>
  <si>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</si>
  <si>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</si>
  <si>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</si>
  <si>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</si>
  <si>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</si>
  <si>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</si>
  <si>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</si>
  <si>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</si>
  <si>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</si>
  <si>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</si>
  <si>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</si>
  <si>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</si>
  <si>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</si>
  <si>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</si>
  <si>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</si>
  <si>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</si>
  <si>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</si>
  <si>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</si>
  <si>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</si>
  <si>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</si>
  <si>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</si>
  <si>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</si>
  <si>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</si>
  <si>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</si>
  <si>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</si>
  <si>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</si>
  <si>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</si>
  <si>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</si>
  <si>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</si>
  <si>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</si>
  <si>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</si>
  <si>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</si>
  <si>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</si>
  <si>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</si>
  <si>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</si>
  <si>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</si>
  <si>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</si>
  <si>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</si>
  <si>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</si>
  <si>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</si>
  <si>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</si>
  <si>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</si>
  <si>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</si>
  <si>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</si>
  <si>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</si>
  <si>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</si>
  <si>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</si>
  <si>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</si>
  <si>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</si>
  <si>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</si>
  <si>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</si>
  <si>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</si>
  <si>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</si>
  <si>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</si>
  <si>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</si>
  <si>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</si>
  <si>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</si>
  <si>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</si>
  <si>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</si>
  <si>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</si>
  <si>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</si>
  <si>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</si>
  <si>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</si>
  <si>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</si>
  <si>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</si>
  <si>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</si>
  <si>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</si>
  <si>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</si>
  <si>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</si>
  <si>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</si>
  <si>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</si>
  <si>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</si>
  <si>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</si>
  <si>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</si>
  <si>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</si>
  <si>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</si>
  <si>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</si>
  <si>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</si>
  <si>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</si>
  <si>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</si>
  <si>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</si>
  <si>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</si>
  <si>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</si>
  <si>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</si>
  <si>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</si>
  <si>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</si>
  <si>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</si>
  <si>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</si>
  <si>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</si>
  <si>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</si>
  <si>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</si>
  <si>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</si>
  <si>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</si>
  <si>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</si>
  <si>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</si>
  <si>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</si>
  <si>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</si>
  <si>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</si>
  <si>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</si>
  <si>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</si>
  <si>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</si>
  <si>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</si>
  <si>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</si>
  <si>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</si>
  <si>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</si>
  <si>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</si>
  <si>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</si>
  <si>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</si>
  <si>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</si>
  <si>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</si>
  <si>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</si>
  <si>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</si>
  <si>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</si>
  <si>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</si>
  <si>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</si>
  <si>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</si>
  <si>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</si>
  <si>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</si>
  <si>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</si>
  <si>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</si>
  <si>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</si>
  <si>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</si>
  <si>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</si>
  <si>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</si>
  <si>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</si>
  <si>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</si>
  <si>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</si>
  <si>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</si>
  <si>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</si>
  <si>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</si>
  <si>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</si>
  <si>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</si>
  <si>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</si>
  <si>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</si>
  <si>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</si>
  <si>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</si>
  <si>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</si>
  <si>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</si>
  <si>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</si>
  <si>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</si>
  <si>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</si>
  <si>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</si>
  <si>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</si>
  <si>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</si>
  <si>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</si>
  <si>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</si>
  <si>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</si>
  <si>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</si>
  <si>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</si>
  <si>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</si>
  <si>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</si>
  <si>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</si>
  <si>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</si>
  <si>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</si>
  <si>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</si>
  <si>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</si>
  <si>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</si>
  <si>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</si>
  <si>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</si>
  <si>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</si>
  <si>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</si>
  <si>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</si>
  <si>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</si>
  <si>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</si>
  <si>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</si>
  <si>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</si>
  <si>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</si>
  <si>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</si>
  <si>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</si>
  <si>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</si>
  <si>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</si>
  <si>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</si>
  <si>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</si>
  <si>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</si>
  <si>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</si>
  <si>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</si>
  <si>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</si>
  <si>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</si>
  <si>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</si>
  <si>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</si>
  <si>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</si>
  <si>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</si>
  <si>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</si>
  <si>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</si>
  <si>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</si>
  <si>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</si>
  <si>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</si>
  <si>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</si>
  <si>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</si>
  <si>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</si>
  <si>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</si>
  <si>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</si>
  <si>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</si>
  <si>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</si>
  <si>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</si>
  <si>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</si>
  <si>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</si>
  <si>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</si>
  <si>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</si>
  <si>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</si>
  <si>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</si>
  <si>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</si>
  <si>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</si>
  <si>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</si>
  <si>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</si>
  <si>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</si>
  <si>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</si>
  <si>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</si>
  <si>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</si>
  <si>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</si>
  <si>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</si>
  <si>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</si>
  <si>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</si>
  <si>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</si>
  <si>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</si>
  <si>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</si>
  <si>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</si>
  <si>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</si>
  <si>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</si>
  <si>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</si>
  <si>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</si>
  <si>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</si>
  <si>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</si>
  <si>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</si>
  <si>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</si>
  <si>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</si>
  <si>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</si>
  <si>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</si>
  <si>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</si>
  <si>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</si>
  <si>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</si>
  <si>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</si>
  <si>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</si>
  <si>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</si>
  <si>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</si>
  <si>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</si>
  <si>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</si>
  <si>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</si>
  <si>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</si>
  <si>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</si>
  <si>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</si>
  <si>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</si>
  <si>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</si>
  <si>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</si>
  <si>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</si>
  <si>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</si>
  <si>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</si>
  <si>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</si>
  <si>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</si>
  <si>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</si>
  <si>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</si>
  <si>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</si>
  <si>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</si>
  <si>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</si>
  <si>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</si>
  <si>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</si>
  <si>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</si>
  <si>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</si>
  <si>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</si>
  <si>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</si>
  <si>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</si>
  <si>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</si>
  <si>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</si>
  <si>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</si>
  <si>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</si>
  <si>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</si>
  <si>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</si>
  <si>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</si>
  <si>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</si>
  <si>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</si>
  <si>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</si>
  <si>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</si>
  <si>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</si>
  <si>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</si>
  <si>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</si>
  <si>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</si>
  <si>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</si>
  <si>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</si>
  <si>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</si>
  <si>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</si>
  <si>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</si>
  <si>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</si>
  <si>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</si>
  <si>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</si>
  <si>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</si>
  <si>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</si>
  <si>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</si>
  <si>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</si>
  <si>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</si>
  <si>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</si>
  <si>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</si>
  <si>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</si>
  <si>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</si>
  <si>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</si>
  <si>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</si>
  <si>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</si>
  <si>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</si>
  <si>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</si>
  <si>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</si>
  <si>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</si>
  <si>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</si>
  <si>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</si>
  <si>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</si>
  <si>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</si>
  <si>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</si>
  <si>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</si>
  <si>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</si>
  <si>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</si>
  <si>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</si>
  <si>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</si>
  <si>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</si>
  <si>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</si>
  <si>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</si>
  <si>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</si>
  <si>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</si>
  <si>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</si>
  <si>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</si>
  <si>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</si>
  <si>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</si>
  <si>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</si>
  <si>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</si>
  <si>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</si>
  <si>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</si>
  <si>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</si>
  <si>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</si>
  <si>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</si>
  <si>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</si>
  <si>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</si>
  <si>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</si>
  <si>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</si>
  <si>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</si>
  <si>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</si>
  <si>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</si>
  <si>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</si>
  <si>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</si>
  <si>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</si>
  <si>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</si>
  <si>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</si>
  <si>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</si>
  <si>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</si>
  <si>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</si>
  <si>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</si>
  <si>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</si>
  <si>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</si>
  <si>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</si>
  <si>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</si>
  <si>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</si>
  <si>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</si>
  <si>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</si>
  <si>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</si>
  <si>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</si>
  <si>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</si>
  <si>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</si>
  <si>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</si>
  <si>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</si>
  <si>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</si>
  <si>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</si>
  <si>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</si>
  <si>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</si>
  <si>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</si>
  <si>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</si>
  <si>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</si>
  <si>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</si>
  <si>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</si>
  <si>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</si>
  <si>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</si>
  <si>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</si>
  <si>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</si>
  <si>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</si>
  <si>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</si>
  <si>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</si>
  <si>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</si>
  <si>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</si>
  <si>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</si>
  <si>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</si>
  <si>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</si>
  <si>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</si>
  <si>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</si>
  <si>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</si>
  <si>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</si>
  <si>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</si>
  <si>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</si>
  <si>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</si>
  <si>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</si>
  <si>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</si>
  <si>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</si>
  <si>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</si>
  <si>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</si>
  <si>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</si>
  <si>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</si>
  <si>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</si>
  <si>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</si>
  <si>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</si>
  <si>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</si>
  <si>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</si>
  <si>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</si>
  <si>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</si>
  <si>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</si>
  <si>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</si>
  <si>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</si>
  <si>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</si>
  <si>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</si>
  <si>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</si>
  <si>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</si>
  <si>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</si>
  <si>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</si>
  <si>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</si>
  <si>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</si>
  <si>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</si>
  <si>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</si>
  <si>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</si>
  <si>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</si>
  <si>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</si>
  <si>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</si>
  <si>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</si>
  <si>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</si>
  <si>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</si>
  <si>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</si>
  <si>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</si>
  <si>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</si>
  <si>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</si>
  <si>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</si>
  <si>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</si>
  <si>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</si>
  <si>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</si>
  <si>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</si>
  <si>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</si>
  <si>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</si>
  <si>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</si>
  <si>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</si>
  <si>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</si>
  <si>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</si>
  <si>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</si>
  <si>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</si>
  <si>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</si>
  <si>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</si>
  <si>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</si>
  <si>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</si>
  <si>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</si>
  <si>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</si>
  <si>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</si>
  <si>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</si>
  <si>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</si>
  <si>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</si>
  <si>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</si>
  <si>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</si>
  <si>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</si>
  <si>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</si>
  <si>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</si>
  <si>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</si>
  <si>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</si>
  <si>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</si>
  <si>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</si>
  <si>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</si>
  <si>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</si>
  <si>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</si>
  <si>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</si>
  <si>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</si>
  <si>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</si>
  <si>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</si>
  <si>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</si>
  <si>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</si>
  <si>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</si>
  <si>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</si>
  <si>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</si>
  <si>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</si>
  <si>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</si>
  <si>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</si>
  <si>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</si>
  <si>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</si>
  <si>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</si>
  <si>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</si>
  <si>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</si>
  <si>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</si>
  <si>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</si>
  <si>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</si>
  <si>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</si>
  <si>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</si>
  <si>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</si>
  <si>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</si>
  <si>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</si>
  <si>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</si>
  <si>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</si>
  <si>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</si>
  <si>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</si>
  <si>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</si>
  <si>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</si>
  <si>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</si>
  <si>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</si>
  <si>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</si>
  <si>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</si>
  <si>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</si>
  <si>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</si>
  <si>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</si>
  <si>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</si>
  <si>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</si>
  <si>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</si>
  <si>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</si>
  <si>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</si>
  <si>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</si>
  <si>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</si>
  <si>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</si>
  <si>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</si>
  <si>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</si>
  <si>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</si>
  <si>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</si>
  <si>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</si>
  <si>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</si>
  <si>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</si>
  <si>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</si>
  <si>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</si>
  <si>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</si>
  <si>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</si>
  <si>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</si>
  <si>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</si>
  <si>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</si>
  <si>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</si>
  <si>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</si>
  <si>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</si>
  <si>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</si>
  <si>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</si>
  <si>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</si>
  <si>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</si>
  <si>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</si>
  <si>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</si>
  <si>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</si>
  <si>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</si>
  <si>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</si>
  <si>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</si>
  <si>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</si>
  <si>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</si>
  <si>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</si>
  <si>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</si>
  <si>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</si>
  <si>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</si>
  <si>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</si>
  <si>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</si>
  <si>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</si>
  <si>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</si>
  <si>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</si>
  <si>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</si>
  <si>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</si>
  <si>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</si>
  <si>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</si>
  <si>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</si>
  <si>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</si>
  <si>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</si>
  <si>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</si>
  <si>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</si>
  <si>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</si>
  <si>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</si>
  <si>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</si>
  <si>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</si>
  <si>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</si>
  <si>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</si>
  <si>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</si>
  <si>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</si>
  <si>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</si>
  <si>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</si>
  <si>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</si>
  <si>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</si>
  <si>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</si>
  <si>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</si>
  <si>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</si>
  <si>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</si>
  <si>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</si>
  <si>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</si>
  <si>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</si>
  <si>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</si>
  <si>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</si>
  <si>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</si>
  <si>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</si>
  <si>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</si>
  <si>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</si>
  <si>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</si>
  <si>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</si>
  <si>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</si>
  <si>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</si>
  <si>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</si>
  <si>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</si>
  <si>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</si>
  <si>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</si>
  <si>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</si>
  <si>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</si>
  <si>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</si>
  <si>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</si>
  <si>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</si>
  <si>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</si>
  <si>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</si>
  <si>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</si>
  <si>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</si>
  <si>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</si>
  <si>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</si>
  <si>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</si>
  <si>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</si>
  <si>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</si>
  <si>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</si>
  <si>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</si>
  <si>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</si>
  <si>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</si>
  <si>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</si>
  <si>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</si>
  <si>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</si>
  <si>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</si>
  <si>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</si>
  <si>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</si>
  <si>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</si>
  <si>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</si>
  <si>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</si>
  <si>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</si>
  <si>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</si>
  <si>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</si>
  <si>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</si>
  <si>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</si>
  <si>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</si>
  <si>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</si>
  <si>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</si>
  <si>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</si>
  <si>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</si>
  <si>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</si>
  <si>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</si>
  <si>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</si>
  <si>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</si>
  <si>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</si>
  <si>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</si>
  <si>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</si>
  <si>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</si>
  <si>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</si>
  <si>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</si>
  <si>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</si>
  <si>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</si>
  <si>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</si>
  <si>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</si>
  <si>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</si>
  <si>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</si>
  <si>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</si>
  <si>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</si>
  <si>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</si>
  <si>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</si>
  <si>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</si>
  <si>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</si>
  <si>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</si>
  <si>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</si>
  <si>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</si>
  <si>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</si>
  <si>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</si>
  <si>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</si>
  <si>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</si>
  <si>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</si>
  <si>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</si>
  <si>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</si>
  <si>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</si>
  <si>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</si>
  <si>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</si>
  <si>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</si>
  <si>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</si>
  <si>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</si>
  <si>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</si>
  <si>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</si>
  <si>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</si>
  <si>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</si>
  <si>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</si>
  <si>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</si>
  <si>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</si>
  <si>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</si>
  <si>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</si>
  <si>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</si>
  <si>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</si>
  <si>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</si>
  <si>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</si>
  <si>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</si>
  <si>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</si>
  <si>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</si>
  <si>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</si>
  <si>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</si>
  <si>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</si>
  <si>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</si>
  <si>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</si>
  <si>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</si>
  <si>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</si>
  <si>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</si>
  <si>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</si>
  <si>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</si>
  <si>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</si>
  <si>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</si>
  <si>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</si>
  <si>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</si>
  <si>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</si>
  <si>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</si>
  <si>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</si>
  <si>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</si>
  <si>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</si>
  <si>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</si>
  <si>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</si>
  <si>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</si>
  <si>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</si>
  <si>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</si>
  <si>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</si>
  <si>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</si>
  <si>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</si>
  <si>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</si>
  <si>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</si>
  <si>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</si>
  <si>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</si>
  <si>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</si>
  <si>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</si>
  <si>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</si>
  <si>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</si>
  <si>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</si>
  <si>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</si>
  <si>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</si>
  <si>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</si>
  <si>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</si>
  <si>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</si>
  <si>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</si>
  <si>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</si>
  <si>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</si>
  <si>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</si>
  <si>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</si>
  <si>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</si>
  <si>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</si>
  <si>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</si>
  <si>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</si>
  <si>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</si>
  <si>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</si>
  <si>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</si>
  <si>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</si>
  <si>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</si>
  <si>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</si>
  <si>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</si>
  <si>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</si>
  <si>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</si>
  <si>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</si>
  <si>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</si>
  <si>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</si>
  <si>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</si>
  <si>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</si>
  <si>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</si>
  <si>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</si>
  <si>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</si>
  <si>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</si>
  <si>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</si>
  <si>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</si>
  <si>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</si>
  <si>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</si>
  <si>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</si>
  <si>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</si>
  <si>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</si>
  <si>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</si>
  <si>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</si>
  <si>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</si>
  <si>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</si>
  <si>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</si>
  <si>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</si>
  <si>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</si>
  <si>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</si>
  <si>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</si>
  <si>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</si>
  <si>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</si>
  <si>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</si>
  <si>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</si>
  <si>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</si>
  <si>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</si>
  <si>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</si>
  <si>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</si>
  <si>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</si>
  <si>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</si>
  <si>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</si>
  <si>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</si>
  <si>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</si>
  <si>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</si>
  <si>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</si>
  <si>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</si>
  <si>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</si>
  <si>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</si>
  <si>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</si>
  <si>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</si>
  <si>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</si>
  <si>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</si>
  <si>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</si>
  <si>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</si>
  <si>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</si>
  <si>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</si>
  <si>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</si>
  <si>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</si>
  <si>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</si>
  <si>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</si>
  <si>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</si>
  <si>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</si>
  <si>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</si>
  <si>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</si>
  <si>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</si>
  <si>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</si>
  <si>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</si>
  <si>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</si>
  <si>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</si>
  <si>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</si>
  <si>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</si>
  <si>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</si>
  <si>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</si>
  <si>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</si>
  <si>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</si>
  <si>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</si>
  <si>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</si>
  <si>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</si>
  <si>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</si>
  <si>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</si>
  <si>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</si>
  <si>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</si>
  <si>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</si>
  <si>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</si>
  <si>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</si>
  <si>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</si>
  <si>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</si>
  <si>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</si>
  <si>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</si>
  <si>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</si>
  <si>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</si>
  <si>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</si>
  <si>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</si>
  <si>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</si>
  <si>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</si>
  <si>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</si>
  <si>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</si>
  <si>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</si>
  <si>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</si>
  <si>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</si>
  <si>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</si>
  <si>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</si>
  <si>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</si>
  <si>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</si>
  <si>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</si>
  <si>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</si>
  <si>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</si>
  <si>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</si>
  <si>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</si>
  <si>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</si>
  <si>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</si>
  <si>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</si>
  <si>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</si>
  <si>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</si>
  <si>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</si>
  <si>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</si>
  <si>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</si>
  <si>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</si>
  <si>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</si>
  <si>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</si>
  <si>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</si>
  <si>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</si>
  <si>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</si>
  <si>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</si>
  <si>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</si>
  <si>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</si>
  <si>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</si>
  <si>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</si>
  <si>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</si>
  <si>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</si>
  <si>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</si>
  <si>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</si>
  <si>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</si>
  <si>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</si>
  <si>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</si>
  <si>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</si>
  <si>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</si>
  <si>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</si>
  <si>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</si>
  <si>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</si>
  <si>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</si>
  <si>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</si>
  <si>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</si>
  <si>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</si>
  <si>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</si>
  <si>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</si>
  <si>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</si>
  <si>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</si>
  <si>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</si>
  <si>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</si>
  <si>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</si>
  <si>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</si>
  <si>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</si>
  <si>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</si>
  <si>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</si>
  <si>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</si>
  <si>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</si>
  <si>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</si>
  <si>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</si>
  <si>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</si>
  <si>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</si>
  <si>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</si>
  <si>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</si>
  <si>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</si>
  <si>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</si>
  <si>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</si>
  <si>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</si>
  <si>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</si>
  <si>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</si>
  <si>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</si>
  <si>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</si>
  <si>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</si>
  <si>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</si>
  <si>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</si>
  <si>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</si>
  <si>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</si>
  <si>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</si>
  <si>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</si>
  <si>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</si>
  <si>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</si>
  <si>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</si>
  <si>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</si>
  <si>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</si>
  <si>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</si>
  <si>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</si>
  <si>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</si>
  <si>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</si>
  <si>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</si>
  <si>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</si>
  <si>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</si>
  <si>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</si>
  <si>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</si>
  <si>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</si>
  <si>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</si>
  <si>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</si>
  <si>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</si>
  <si>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</si>
  <si>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</si>
  <si>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</si>
  <si>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</si>
  <si>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</si>
  <si>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</si>
  <si>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</si>
  <si>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</si>
  <si>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</si>
  <si>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</si>
  <si>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</si>
  <si>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</si>
  <si>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</si>
  <si>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</si>
  <si>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</si>
  <si>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</si>
  <si>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</si>
  <si>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</si>
  <si>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</si>
  <si>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</si>
  <si>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</si>
  <si>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</si>
  <si>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</si>
  <si>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</si>
  <si>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</si>
  <si>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</si>
  <si>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</si>
  <si>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</si>
  <si>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</si>
  <si>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</si>
  <si>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</si>
  <si>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</si>
  <si>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</si>
  <si>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</si>
  <si>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</si>
  <si>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</si>
  <si>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</si>
  <si>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</si>
  <si>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</si>
  <si>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</si>
  <si>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</si>
  <si>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</si>
  <si>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</si>
  <si>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</si>
  <si>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</si>
  <si>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</si>
  <si>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</si>
  <si>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</si>
  <si>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</si>
  <si>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</si>
  <si>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</si>
  <si>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</si>
  <si>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</si>
  <si>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</si>
  <si>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</si>
  <si>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</si>
  <si>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</si>
  <si>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</si>
  <si>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</si>
  <si>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</si>
  <si>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</si>
  <si>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</si>
  <si>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</si>
  <si>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</si>
  <si>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</si>
  <si>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</si>
  <si>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</si>
  <si>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</si>
  <si>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</si>
  <si>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</si>
  <si>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</si>
  <si>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</si>
  <si>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</si>
  <si>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</si>
  <si>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</si>
  <si>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</si>
  <si>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</si>
  <si>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</si>
  <si>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</si>
  <si>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</si>
  <si>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</si>
  <si>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</si>
  <si>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</si>
  <si>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</si>
  <si>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</si>
  <si>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</si>
  <si>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</si>
  <si>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</si>
  <si>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</si>
  <si>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</si>
  <si>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</si>
  <si>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</si>
  <si>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</si>
  <si>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</si>
  <si>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</si>
  <si>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</si>
  <si>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</si>
  <si>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</si>
  <si>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</si>
  <si>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</si>
  <si>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</si>
  <si>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</si>
  <si>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</si>
  <si>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</si>
  <si>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</si>
  <si>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</si>
  <si>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</si>
  <si>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</si>
  <si>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</si>
  <si>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</si>
  <si>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</si>
  <si>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</si>
  <si>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</si>
  <si>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</si>
  <si>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</si>
  <si>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</si>
  <si>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</si>
  <si>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</si>
  <si>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</si>
  <si>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</si>
  <si>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</si>
  <si>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</si>
  <si>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</si>
  <si>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</si>
  <si>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</si>
  <si>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</si>
  <si>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</si>
  <si>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</si>
  <si>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</si>
  <si>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</si>
  <si>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</si>
  <si>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</si>
  <si>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</si>
  <si>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</si>
  <si>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</si>
  <si>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</si>
  <si>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</si>
  <si>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</si>
  <si>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</si>
  <si>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</si>
  <si>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</si>
  <si>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</si>
  <si>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</si>
  <si>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</si>
  <si>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</si>
  <si>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</si>
  <si>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</si>
  <si>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</si>
  <si>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</si>
  <si>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</si>
  <si>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</si>
  <si>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</si>
  <si>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</si>
  <si>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</si>
  <si>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</si>
  <si>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</si>
  <si>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</si>
  <si>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</si>
  <si>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</si>
  <si>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</si>
  <si>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</si>
  <si>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</si>
  <si>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</si>
  <si>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</si>
  <si>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</si>
  <si>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</si>
  <si>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</si>
  <si>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</si>
  <si>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</si>
  <si>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</si>
  <si>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</si>
  <si>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</si>
  <si>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</si>
  <si>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</si>
  <si>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</si>
  <si>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</si>
  <si>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</si>
  <si>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</si>
  <si>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</si>
  <si>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</si>
  <si>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</si>
  <si>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</si>
  <si>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</si>
  <si>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</si>
  <si>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</si>
  <si>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</si>
  <si>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</si>
  <si>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</si>
  <si>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</si>
  <si>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</si>
  <si>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</si>
  <si>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</si>
  <si>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</si>
  <si>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</si>
  <si>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</si>
  <si>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</si>
  <si>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</si>
  <si>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</si>
  <si>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</si>
  <si>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</si>
  <si>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</si>
  <si>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</si>
  <si>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</si>
  <si>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</si>
  <si>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</si>
  <si>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</si>
  <si>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</si>
  <si>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</si>
  <si>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</si>
  <si>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</si>
  <si>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</si>
  <si>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</si>
  <si>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</si>
  <si>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</si>
  <si>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</si>
  <si>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</si>
  <si>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</si>
  <si>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</si>
  <si>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</si>
  <si>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</si>
  <si>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</si>
  <si>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</si>
  <si>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</si>
  <si>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</si>
  <si>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</si>
  <si>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</si>
  <si>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</si>
  <si>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</si>
  <si>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</si>
  <si>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</si>
  <si>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</si>
  <si>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</si>
  <si>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</si>
  <si>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</si>
  <si>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</si>
  <si>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</si>
  <si>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</si>
  <si>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</si>
  <si>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</si>
  <si>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</si>
  <si>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</si>
  <si>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</si>
  <si>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</si>
  <si>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</si>
  <si>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</si>
  <si>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</si>
  <si>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</si>
  <si>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</si>
  <si>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</si>
  <si>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</si>
  <si>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</si>
  <si>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</si>
  <si>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</si>
  <si>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</si>
  <si>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</si>
  <si>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</si>
  <si>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</si>
  <si>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</si>
  <si>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</si>
  <si>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</si>
  <si>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</si>
  <si>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</si>
  <si>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</si>
  <si>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</si>
  <si>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</si>
  <si>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</si>
  <si>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</si>
  <si>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</si>
  <si>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</si>
  <si>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</si>
  <si>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</si>
  <si>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</si>
  <si>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</si>
  <si>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</si>
  <si>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</si>
  <si>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</si>
  <si>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</si>
  <si>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</si>
  <si>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</si>
  <si>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</si>
  <si>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</si>
  <si>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</si>
  <si>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</si>
  <si>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</si>
  <si>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</si>
  <si>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</si>
  <si>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</si>
  <si>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</si>
  <si>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</si>
  <si>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</si>
  <si>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</si>
  <si>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</si>
  <si>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</si>
  <si>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</si>
  <si>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</si>
  <si>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</si>
  <si>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</si>
  <si>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</si>
  <si>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</si>
  <si>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</si>
  <si>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</si>
  <si>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</si>
  <si>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</si>
  <si>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</si>
  <si>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</si>
  <si>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</si>
  <si>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</si>
  <si>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</si>
  <si>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</si>
  <si>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</si>
  <si>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</si>
  <si>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</si>
  <si>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</si>
  <si>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</si>
  <si>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</si>
  <si>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</si>
  <si>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</si>
  <si>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</si>
  <si>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</si>
  <si>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</si>
  <si>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</si>
  <si>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</si>
  <si>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</si>
  <si>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</si>
  <si>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</si>
  <si>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</si>
  <si>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</si>
  <si>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</si>
  <si>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</si>
  <si>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</si>
  <si>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</si>
  <si>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</si>
  <si>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</si>
  <si>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</si>
  <si>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</si>
  <si>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</si>
  <si>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</si>
  <si>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</si>
  <si>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</si>
  <si>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</si>
  <si>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</si>
  <si>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</si>
  <si>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</si>
  <si>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</si>
  <si>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</si>
  <si>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</si>
  <si>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</si>
  <si>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</si>
  <si>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</si>
  <si>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</si>
  <si>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</si>
  <si>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</si>
  <si>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</si>
  <si>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</si>
  <si>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</si>
  <si>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</si>
  <si>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</si>
  <si>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</si>
  <si>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</si>
  <si>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</si>
  <si>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</si>
  <si>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</si>
  <si>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</si>
  <si>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</si>
  <si>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</si>
  <si>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</si>
  <si>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</si>
  <si>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</si>
  <si>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</si>
  <si>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</si>
  <si>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</si>
  <si>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</si>
  <si>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</si>
  <si>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</si>
  <si>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</si>
  <si>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</si>
  <si>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</si>
  <si>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</si>
  <si>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</si>
  <si>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</si>
  <si>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</si>
  <si>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</si>
  <si>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</si>
  <si>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</si>
  <si>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</si>
  <si>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</si>
  <si>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</si>
  <si>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</si>
  <si>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</si>
  <si>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</si>
  <si>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</si>
  <si>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</si>
  <si>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</si>
  <si>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</si>
  <si>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</si>
  <si>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</si>
  <si>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</si>
  <si>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</si>
  <si>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</si>
  <si>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</si>
  <si>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</si>
  <si>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</si>
  <si>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</si>
  <si>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</si>
  <si>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</si>
  <si>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</si>
  <si>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</si>
  <si>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</si>
  <si>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</si>
  <si>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</si>
  <si>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</si>
  <si>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</si>
  <si>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</si>
  <si>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</si>
  <si>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</si>
  <si>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</si>
  <si>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</si>
  <si>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</si>
  <si>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</si>
  <si>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</si>
  <si>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</si>
  <si>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</si>
  <si>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</si>
  <si>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</si>
  <si>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</si>
  <si>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</si>
  <si>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</si>
  <si>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</si>
  <si>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</si>
  <si>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</si>
  <si>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</si>
  <si>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</si>
  <si>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</si>
  <si>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</si>
  <si>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</si>
  <si>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</si>
  <si>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</si>
  <si>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</si>
  <si>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</si>
  <si>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</si>
  <si>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</si>
  <si>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</si>
  <si>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</si>
  <si>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</si>
  <si>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</si>
  <si>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</si>
  <si>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</si>
  <si>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</si>
  <si>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</si>
  <si>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</si>
  <si>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</si>
  <si>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</si>
  <si>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</si>
  <si>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</si>
  <si>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</si>
  <si>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</si>
  <si>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</si>
  <si>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</si>
  <si>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</si>
  <si>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</si>
  <si>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</si>
  <si>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</si>
  <si>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</si>
  <si>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</si>
  <si>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</si>
  <si>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</si>
  <si>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</si>
  <si>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</si>
  <si>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</si>
  <si>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</si>
  <si>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</si>
  <si>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</si>
  <si>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</si>
  <si>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</si>
  <si>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</si>
  <si>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</si>
  <si>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</si>
  <si>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</si>
  <si>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</si>
  <si>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</si>
  <si>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</si>
  <si>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</si>
  <si>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</si>
  <si>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</si>
  <si>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</si>
  <si>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</si>
  <si>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</si>
  <si>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</si>
  <si>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</si>
  <si>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</si>
  <si>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</si>
  <si>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</si>
  <si>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</si>
  <si>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</si>
  <si>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</si>
  <si>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</si>
  <si>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</si>
  <si>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</si>
  <si>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</si>
  <si>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</si>
  <si>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</si>
  <si>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</si>
  <si>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</si>
  <si>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</si>
  <si>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</si>
  <si>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</si>
  <si>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</si>
  <si>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</si>
  <si>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</si>
  <si>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</si>
  <si>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</si>
  <si>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</si>
  <si>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</si>
  <si>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</si>
  <si>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</si>
  <si>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</si>
  <si>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</si>
  <si>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</si>
  <si>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</si>
  <si>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</si>
  <si>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</si>
  <si>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</si>
  <si>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</si>
  <si>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</si>
  <si>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</si>
  <si>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</si>
  <si>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</si>
  <si>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</si>
  <si>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</si>
  <si>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</si>
  <si>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</si>
  <si>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</si>
  <si>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</si>
  <si>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</si>
  <si>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</si>
  <si>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</si>
  <si>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</si>
  <si>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</si>
  <si>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</si>
  <si>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</si>
  <si>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</si>
  <si>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</si>
  <si>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</si>
  <si>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</si>
  <si>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</si>
  <si>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</si>
  <si>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</si>
  <si>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</si>
  <si>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</si>
  <si>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</si>
  <si>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</si>
  <si>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</si>
  <si>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</si>
  <si>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</si>
  <si>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</si>
  <si>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</si>
  <si>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</si>
  <si>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</si>
  <si>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</si>
  <si>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</si>
  <si>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</si>
  <si>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</si>
  <si>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</si>
  <si>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</si>
  <si>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</si>
  <si>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</si>
  <si>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</si>
  <si>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</si>
  <si>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</si>
  <si>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</si>
  <si>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</si>
  <si>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</si>
  <si>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</si>
  <si>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</si>
  <si>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</si>
  <si>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</si>
  <si>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</si>
  <si>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</si>
  <si>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</si>
  <si>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</si>
  <si>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</si>
  <si>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</si>
  <si>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</si>
  <si>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</si>
  <si>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</si>
  <si>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</si>
  <si>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</si>
  <si>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</si>
  <si>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</si>
  <si>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</si>
  <si>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</si>
  <si>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</si>
  <si>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</si>
  <si>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</si>
  <si>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</si>
  <si>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</si>
  <si>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</si>
  <si>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</si>
  <si>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</si>
  <si>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</si>
  <si>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</si>
  <si>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</si>
  <si>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</si>
  <si>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</si>
  <si>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</si>
  <si>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</si>
  <si>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</si>
  <si>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</si>
  <si>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</si>
  <si>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</si>
  <si>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</si>
  <si>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</si>
  <si>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</si>
  <si>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</si>
  <si>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</si>
  <si>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</si>
  <si>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</si>
  <si>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</si>
  <si>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</si>
  <si>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</si>
  <si>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</si>
  <si>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</si>
  <si>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</si>
  <si>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</si>
  <si>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</si>
  <si>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</si>
  <si>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</si>
  <si>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</si>
  <si>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</si>
  <si>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</si>
  <si>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</si>
  <si>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</si>
  <si>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</si>
  <si>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</si>
  <si>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</si>
  <si>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</si>
  <si>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</si>
  <si>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</si>
  <si>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</si>
  <si>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</si>
  <si>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</si>
  <si>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</si>
  <si>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</si>
  <si>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</si>
  <si>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</si>
  <si>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</si>
  <si>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</si>
  <si>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</si>
  <si>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</si>
  <si>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</si>
  <si>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</si>
  <si>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</si>
  <si>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</si>
  <si>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</si>
  <si>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</si>
  <si>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</si>
  <si>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</si>
  <si>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</si>
  <si>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</si>
  <si>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</si>
  <si>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</si>
  <si>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</si>
  <si>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</si>
  <si>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</si>
  <si>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</si>
  <si>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</si>
  <si>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</si>
  <si>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</si>
  <si>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</si>
  <si>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</si>
  <si>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</si>
  <si>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</si>
  <si>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</si>
  <si>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</si>
  <si>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</si>
  <si>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</si>
  <si>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</si>
  <si>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</si>
  <si>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</si>
  <si>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</si>
  <si>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</si>
  <si>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</si>
  <si>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</si>
  <si>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</si>
  <si>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</si>
  <si>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</si>
  <si>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</si>
  <si>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</si>
  <si>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</si>
  <si>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</si>
  <si>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</si>
  <si>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</si>
  <si>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</si>
  <si>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</si>
  <si>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</si>
  <si>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</si>
  <si>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</si>
  <si>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</si>
  <si>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</si>
  <si>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</si>
  <si>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</si>
  <si>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</si>
  <si>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</si>
  <si>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</si>
  <si>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</si>
  <si>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</si>
  <si>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</si>
  <si>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</si>
  <si>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</si>
  <si>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</si>
  <si>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</si>
  <si>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</si>
  <si>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</si>
  <si>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</si>
  <si>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</si>
  <si>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</si>
  <si>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</si>
  <si>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</si>
  <si>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</si>
  <si>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</si>
  <si>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</si>
  <si>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</si>
  <si>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</si>
  <si>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</si>
  <si>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</si>
  <si>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</si>
  <si>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</si>
  <si>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</si>
  <si>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</si>
  <si>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</si>
  <si>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</si>
  <si>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</si>
  <si>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</si>
  <si>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</si>
  <si>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</si>
  <si>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</si>
  <si>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</si>
  <si>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</si>
  <si>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</si>
  <si>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</si>
  <si>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</si>
  <si>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</si>
  <si>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</si>
  <si>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</si>
  <si>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</si>
  <si>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</si>
  <si>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</si>
  <si>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</si>
  <si>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</si>
  <si>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</si>
  <si>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</si>
  <si>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</si>
  <si>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</si>
  <si>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</si>
  <si>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</si>
  <si>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</si>
  <si>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</si>
  <si>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</si>
  <si>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</si>
  <si>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</si>
  <si>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</si>
  <si>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</si>
  <si>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</si>
  <si>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</si>
  <si>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</si>
  <si>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</si>
  <si>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</si>
  <si>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</si>
  <si>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</si>
  <si>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</si>
  <si>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</si>
  <si>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</si>
  <si>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</si>
  <si>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</si>
  <si>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</si>
  <si>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</si>
  <si>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</si>
  <si>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</si>
  <si>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</si>
  <si>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</si>
  <si>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</si>
  <si>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</si>
  <si>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</si>
  <si>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</si>
  <si>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</si>
  <si>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</si>
  <si>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</si>
  <si>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</si>
  <si>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</si>
  <si>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</si>
  <si>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</si>
  <si>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</si>
  <si>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</si>
  <si>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</si>
  <si>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</si>
  <si>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</si>
  <si>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</si>
  <si>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</si>
  <si>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</si>
  <si>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</si>
  <si>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</si>
  <si>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</si>
  <si>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</si>
  <si>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</si>
  <si>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</si>
  <si>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</si>
  <si>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</si>
  <si>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</si>
  <si>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</si>
  <si>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</si>
  <si>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</si>
  <si>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</si>
  <si>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</si>
  <si>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</si>
  <si>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</si>
  <si>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</si>
  <si>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</si>
  <si>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</si>
  <si>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</si>
  <si>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</si>
  <si>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</si>
  <si>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</si>
  <si>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</si>
  <si>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</si>
  <si>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</si>
  <si>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</si>
  <si>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</si>
  <si>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</si>
  <si>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</si>
  <si>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</si>
  <si>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</si>
  <si>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</si>
  <si>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</si>
  <si>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</si>
  <si>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</si>
  <si>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</si>
  <si>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</si>
  <si>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</si>
  <si>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</si>
  <si>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</si>
  <si>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</si>
  <si>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</si>
  <si>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</si>
  <si>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</si>
  <si>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ldlt M @)&amp;&amp;.)(.!^</t>
  </si>
  <si>
    <t>Date : 2077/09/16</t>
  </si>
  <si>
    <t>कोरोना संक्रमितहरुको संख्यात्मक बिवरण  Date - 077-09-16</t>
  </si>
  <si>
    <t>df]xg axfb'/ dx/f</t>
  </si>
  <si>
    <t xml:space="preserve">  PCR at 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</si>
</sst>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6" activePane="bottomLeft" state="frozen"/>
      <selection pane="bottomLeft" activeCell="D230" sqref="D230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3789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118</v>
      </c>
      <c r="G237" s="47">
        <v>447</v>
      </c>
      <c r="H237" s="47">
        <f>G237+F237</f>
        <v>565</v>
      </c>
      <c r="I237" s="47">
        <v>554</v>
      </c>
      <c r="J237" s="47">
        <v>2</v>
      </c>
      <c r="K237" s="47">
        <v>9</v>
      </c>
      <c r="L237" s="47">
        <f t="shared" si="29"/>
        <v>11</v>
      </c>
      <c r="M237" s="47">
        <v>0</v>
      </c>
      <c r="N237" s="47">
        <v>0</v>
      </c>
      <c r="O237" s="159"/>
      <c r="P237" s="49">
        <v>0</v>
      </c>
      <c r="Q237" s="5">
        <f>SUM(J237:K237)</f>
        <v>11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1921</v>
      </c>
      <c r="J238" s="47">
        <v>12</v>
      </c>
      <c r="K238" s="47">
        <v>38</v>
      </c>
      <c r="L238" s="47">
        <f t="shared" si="29"/>
        <v>50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817</v>
      </c>
      <c r="G239" s="51">
        <f t="shared" si="30"/>
        <v>2400</v>
      </c>
      <c r="H239" s="51">
        <f t="shared" si="30"/>
        <v>3217</v>
      </c>
      <c r="I239" s="51">
        <f t="shared" si="30"/>
        <v>3156</v>
      </c>
      <c r="J239" s="51">
        <f t="shared" si="30"/>
        <v>14</v>
      </c>
      <c r="K239" s="51">
        <f t="shared" si="30"/>
        <v>47</v>
      </c>
      <c r="L239" s="51">
        <f t="shared" si="30"/>
        <v>61</v>
      </c>
      <c r="M239" s="51">
        <f t="shared" si="30"/>
        <v>0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3029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18" activePane="bottomLeft" state="frozen"/>
      <selection pane="bottomLeft" activeCell="O22" sqref="O22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3789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118</v>
      </c>
      <c r="G19" s="47">
        <v>447</v>
      </c>
      <c r="H19" s="47">
        <f>G19+F19</f>
        <v>565</v>
      </c>
      <c r="I19" s="47">
        <v>554</v>
      </c>
      <c r="J19" s="47">
        <v>2</v>
      </c>
      <c r="K19" s="47">
        <v>9</v>
      </c>
      <c r="L19" s="47">
        <f t="shared" si="1"/>
        <v>11</v>
      </c>
      <c r="M19" s="47">
        <v>0</v>
      </c>
      <c r="N19" s="47">
        <v>0</v>
      </c>
      <c r="O19" s="159"/>
      <c r="P19" s="49">
        <v>0</v>
      </c>
      <c r="Q19" s="5">
        <f>SUM(J19:K19)</f>
        <v>11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1921</v>
      </c>
      <c r="J20" s="47">
        <v>12</v>
      </c>
      <c r="K20" s="47">
        <v>38</v>
      </c>
      <c r="L20" s="47">
        <f t="shared" si="1"/>
        <v>50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817</v>
      </c>
      <c r="G21" s="51">
        <f t="shared" si="2"/>
        <v>2400</v>
      </c>
      <c r="H21" s="51">
        <f t="shared" si="2"/>
        <v>3217</v>
      </c>
      <c r="I21" s="51">
        <f t="shared" si="2"/>
        <v>3156</v>
      </c>
      <c r="J21" s="51">
        <f t="shared" si="2"/>
        <v>14</v>
      </c>
      <c r="K21" s="51">
        <f t="shared" si="2"/>
        <v>47</v>
      </c>
      <c r="L21" s="51">
        <f t="shared" si="2"/>
        <v>61</v>
      </c>
      <c r="M21" s="51">
        <f t="shared" si="2"/>
        <v>0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3793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3029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F10" sqref="F10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521</v>
      </c>
      <c r="E6" s="88">
        <f t="shared" ref="E6:E16" si="0">C6+D6</f>
        <v>741</v>
      </c>
      <c r="F6" s="88">
        <v>13</v>
      </c>
      <c r="G6" s="88">
        <v>6</v>
      </c>
      <c r="H6" s="88">
        <v>7</v>
      </c>
      <c r="I6" s="88">
        <v>7</v>
      </c>
      <c r="J6" s="88">
        <v>13</v>
      </c>
      <c r="K6" s="88">
        <v>0</v>
      </c>
      <c r="L6" s="88">
        <v>213</v>
      </c>
      <c r="M6" s="88">
        <v>508</v>
      </c>
      <c r="N6" s="88">
        <v>721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367</v>
      </c>
      <c r="D7" s="75">
        <v>935</v>
      </c>
      <c r="E7" s="88">
        <f t="shared" si="0"/>
        <v>1302</v>
      </c>
      <c r="F7" s="88">
        <v>32</v>
      </c>
      <c r="G7" s="88">
        <v>4</v>
      </c>
      <c r="H7" s="88">
        <v>28</v>
      </c>
      <c r="I7" s="88">
        <v>8</v>
      </c>
      <c r="J7" s="88">
        <v>31</v>
      </c>
      <c r="K7" s="88">
        <v>1</v>
      </c>
      <c r="L7" s="88">
        <v>64</v>
      </c>
      <c r="M7" s="88">
        <v>898</v>
      </c>
      <c r="N7" s="88">
        <v>1262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6</v>
      </c>
      <c r="G8" s="88">
        <v>2</v>
      </c>
      <c r="H8" s="88">
        <v>4</v>
      </c>
      <c r="I8" s="88">
        <v>2</v>
      </c>
      <c r="J8" s="88">
        <v>6</v>
      </c>
      <c r="K8" s="88">
        <v>0</v>
      </c>
      <c r="L8" s="88">
        <v>71</v>
      </c>
      <c r="M8" s="88">
        <v>229</v>
      </c>
      <c r="N8" s="88">
        <v>300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792</v>
      </c>
      <c r="D17" s="79">
        <f t="shared" si="1"/>
        <v>2237</v>
      </c>
      <c r="E17" s="79">
        <f t="shared" si="1"/>
        <v>3029</v>
      </c>
      <c r="F17" s="79">
        <f t="shared" si="1"/>
        <v>61</v>
      </c>
      <c r="G17" s="79">
        <f t="shared" si="1"/>
        <v>14</v>
      </c>
      <c r="H17" s="79">
        <f t="shared" si="1"/>
        <v>47</v>
      </c>
      <c r="I17" s="79">
        <f t="shared" si="1"/>
        <v>19</v>
      </c>
      <c r="J17" s="79">
        <f t="shared" si="1"/>
        <v>60</v>
      </c>
      <c r="K17" s="79">
        <f t="shared" si="1"/>
        <v>1</v>
      </c>
      <c r="L17" s="79">
        <f t="shared" si="1"/>
        <v>478</v>
      </c>
      <c r="M17" s="79">
        <f t="shared" si="1"/>
        <v>2171</v>
      </c>
      <c r="N17" s="79">
        <f t="shared" si="1"/>
        <v>2949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3790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35"/>
  <sheetViews>
    <sheetView zoomScale="96" zoomScaleNormal="96" workbookViewId="0">
      <pane ySplit="5" topLeftCell="A3022" activePane="bottomLeft" state="frozen"/>
      <selection pane="bottomLeft" activeCell="M3033" sqref="M3033:M3034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>
      <c r="A4" s="450" t="s">
        <v>277</v>
      </c>
      <c r="B4" s="458" t="s">
        <v>278</v>
      </c>
      <c r="C4" s="450" t="s">
        <v>279</v>
      </c>
      <c r="D4" s="450" t="s">
        <v>280</v>
      </c>
      <c r="E4" s="450" t="s">
        <v>281</v>
      </c>
      <c r="F4" s="448" t="s">
        <v>282</v>
      </c>
      <c r="G4" s="455" t="s">
        <v>283</v>
      </c>
      <c r="H4" s="455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0" t="s">
        <v>286</v>
      </c>
    </row>
    <row r="5" spans="1:14" ht="41.25" customHeight="1">
      <c r="A5" s="451"/>
      <c r="B5" s="449"/>
      <c r="C5" s="451"/>
      <c r="D5" s="451"/>
      <c r="E5" s="451"/>
      <c r="F5" s="457"/>
      <c r="G5" s="456"/>
      <c r="H5" s="456"/>
      <c r="I5" s="457"/>
      <c r="J5" s="457"/>
      <c r="K5" s="457"/>
      <c r="L5" s="457"/>
      <c r="M5" s="449"/>
      <c r="N5" s="451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3781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3783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/>
      <c r="B3034" s="111" t="s">
        <v>3792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55"/>
      <c r="J3034" s="112"/>
      <c r="K3034" s="112"/>
      <c r="L3034" s="133">
        <v>1</v>
      </c>
      <c r="M3034" s="134" t="s">
        <v>290</v>
      </c>
      <c r="N3034" s="184"/>
    </row>
    <row r="3035" spans="1:14" s="170" customFormat="1" ht="19.5" customHeight="1">
      <c r="A3035" s="106"/>
      <c r="B3035" s="105"/>
      <c r="C3035" s="312"/>
      <c r="D3035" s="312"/>
      <c r="E3035" s="312"/>
      <c r="F3035" s="312"/>
      <c r="G3035" s="313"/>
      <c r="H3035" s="147">
        <f>SUBTOTAL(109,H6:H3034)</f>
        <v>3029</v>
      </c>
      <c r="I3035" s="147">
        <f>SUBTOTAL(109,I6:I3034)</f>
        <v>1</v>
      </c>
      <c r="J3035" s="147">
        <f>SUBTOTAL(109,J6:J3034)</f>
        <v>19</v>
      </c>
      <c r="K3035" s="147">
        <f>SUBTOTAL(109,K6:K3034)</f>
        <v>2949</v>
      </c>
      <c r="L3035" s="147">
        <f>SUBTOTAL(109,L6:L3034)</f>
        <v>60</v>
      </c>
      <c r="M3035" s="147"/>
      <c r="N3035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I10" sqref="I10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3791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410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553</v>
      </c>
      <c r="T7" s="192">
        <f>D7+F7+H7+J7+L7+N7+P7+R7</f>
        <v>206</v>
      </c>
      <c r="U7" s="192">
        <f>S7+T7</f>
        <v>759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658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912</v>
      </c>
      <c r="T8" s="192">
        <f t="shared" si="0"/>
        <v>402</v>
      </c>
      <c r="U8" s="192">
        <f t="shared" ref="U8:U16" si="1">S8+T8</f>
        <v>1314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1444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2226</v>
      </c>
      <c r="T17" s="194">
        <f t="shared" si="3"/>
        <v>803</v>
      </c>
      <c r="U17" s="194">
        <f t="shared" si="3"/>
        <v>3029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>
      <c r="B3" s="454" t="s">
        <v>2972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7" sqref="G17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31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3029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2020-12-31T07:50:10Z</cp:lastPrinted>
  <dcterms:created xsi:type="dcterms:W3CDTF">2020-03-25T07:02:21Z</dcterms:created>
  <dcterms:modified xsi:type="dcterms:W3CDTF">2020-12-31T07:53:42Z</dcterms:modified>
</cp:coreProperties>
</file>