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8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Name'!$B$4:$N$3058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L231" i="28" s="1"/>
  <c r="L230" i="28"/>
  <c r="H230" i="28"/>
  <c r="L229" i="28"/>
  <c r="L239" i="28" l="1"/>
  <c r="H239" i="28"/>
  <c r="I3059" i="35"/>
  <c r="J3059" i="35"/>
  <c r="K3059" i="35"/>
  <c r="L3059" i="35"/>
  <c r="Q237" i="28" l="1"/>
  <c r="I21" i="32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59" i="35" l="1"/>
  <c r="F52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<sst xmlns="http://schemas.openxmlformats.org/spreadsheetml/2006/main" count="16373" uniqueCount="3823">
  <si>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</si>
  <si>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</si>
  <si>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</si>
  <si>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</si>
  <si>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</si>
  <si>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</si>
  <si>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</si>
  <si>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</si>
  <si>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</si>
  <si>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</si>
  <si>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</si>
  <si>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</si>
  <si>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</si>
  <si>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</si>
  <si>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</si>
  <si>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</si>
  <si>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</si>
  <si>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</si>
  <si>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</si>
  <si>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</si>
  <si>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</si>
  <si>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</si>
  <si>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</si>
  <si>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</si>
  <si>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</si>
  <si>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</si>
  <si>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</si>
  <si>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</si>
  <si>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</si>
  <si>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</si>
  <si>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</si>
  <si>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</si>
  <si>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</si>
  <si>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</si>
  <si>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</si>
  <si>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</si>
  <si>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</si>
  <si>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</si>
  <si>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</si>
  <si>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</si>
  <si>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</si>
  <si>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</si>
  <si>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</si>
  <si>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</si>
  <si>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</si>
  <si>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</si>
  <si>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</si>
  <si>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</si>
  <si>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</si>
  <si>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</si>
  <si>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</si>
  <si>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</si>
  <si>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</si>
  <si>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</si>
  <si>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</si>
  <si>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</si>
  <si>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</si>
  <si>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</si>
  <si>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</si>
  <si>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</si>
  <si>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</si>
  <si>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</si>
  <si>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</si>
  <si>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</si>
  <si>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</si>
  <si>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</si>
  <si>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</si>
  <si>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</si>
  <si>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</si>
  <si>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</si>
  <si>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</si>
  <si>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</si>
  <si>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</si>
  <si>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</si>
  <si>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</si>
  <si>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</si>
  <si>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</si>
  <si>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</si>
  <si>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</si>
  <si>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</si>
  <si>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</si>
  <si>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</si>
  <si>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</si>
  <si>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</si>
  <si>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</si>
  <si>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</si>
  <si>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</si>
  <si>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</si>
  <si>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</si>
  <si>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</si>
  <si>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</si>
  <si>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</si>
  <si>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</si>
  <si>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</si>
  <si>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</si>
  <si>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</si>
  <si>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</si>
  <si>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</si>
  <si>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</si>
  <si>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</si>
  <si>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</si>
  <si>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</si>
  <si>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</si>
  <si>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</si>
  <si>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</si>
  <si>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</si>
  <si>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</si>
  <si>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</si>
  <si>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</si>
  <si>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</si>
  <si>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</si>
  <si>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</si>
  <si>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</si>
  <si>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</si>
  <si>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</si>
  <si>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</si>
  <si>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</si>
  <si>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</si>
  <si>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</si>
  <si>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</si>
  <si>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</si>
  <si>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</si>
  <si>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</si>
  <si>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</si>
  <si>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</si>
  <si>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</si>
  <si>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</si>
  <si>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</si>
  <si>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</si>
  <si>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</si>
  <si>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</si>
  <si>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</si>
  <si>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</si>
  <si>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</si>
  <si>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</si>
  <si>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</si>
  <si>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</si>
  <si>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</si>
  <si>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</si>
  <si>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</si>
  <si>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</si>
  <si>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</si>
  <si>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</si>
  <si>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</si>
  <si>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</si>
  <si>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</si>
  <si>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</si>
  <si>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</si>
  <si>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</si>
  <si>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</si>
  <si>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</si>
  <si>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</si>
  <si>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</si>
  <si>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</si>
  <si>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</si>
  <si>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</si>
  <si>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</si>
  <si>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</si>
  <si>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</si>
  <si>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</si>
  <si>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</si>
  <si>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</si>
  <si>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</si>
  <si>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</si>
  <si>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</si>
  <si>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</si>
  <si>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</si>
  <si>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</si>
  <si>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</si>
  <si>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</si>
  <si>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</si>
  <si>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</si>
  <si>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</si>
  <si>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</si>
  <si>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</si>
  <si>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</si>
  <si>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</si>
  <si>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</si>
  <si>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</si>
  <si>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</si>
  <si>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</si>
  <si>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</si>
  <si>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</si>
  <si>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</si>
  <si>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</si>
  <si>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</si>
  <si>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</si>
  <si>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</si>
  <si>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</si>
  <si>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</si>
  <si>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</si>
  <si>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</si>
  <si>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</si>
  <si>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</si>
  <si>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</si>
  <si>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</si>
  <si>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</si>
  <si>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</si>
  <si>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</si>
  <si>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</si>
  <si>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</si>
  <si>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</si>
  <si>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</si>
  <si>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</si>
  <si>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</si>
  <si>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</si>
  <si>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</si>
  <si>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</si>
  <si>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</si>
  <si>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</si>
  <si>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</si>
  <si>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</si>
  <si>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</si>
  <si>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</si>
  <si>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</si>
  <si>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</si>
  <si>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</si>
  <si>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</si>
  <si>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</si>
  <si>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</si>
  <si>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</si>
  <si>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</si>
  <si>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</si>
  <si>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</si>
  <si>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</si>
  <si>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</si>
  <si>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</si>
  <si>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</si>
  <si>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</si>
  <si>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</si>
  <si>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</si>
  <si>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</si>
  <si>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</si>
  <si>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</si>
  <si>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</si>
  <si>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</si>
  <si>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</si>
  <si>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</si>
  <si>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</si>
  <si>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</si>
  <si>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</si>
  <si>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</si>
  <si>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</si>
  <si>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</si>
  <si>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</si>
  <si>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</si>
  <si>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</si>
  <si>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</si>
  <si>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</si>
  <si>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</si>
  <si>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</si>
  <si>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</si>
  <si>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</si>
  <si>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</si>
  <si>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</si>
  <si>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</si>
  <si>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</si>
  <si>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</si>
  <si>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</si>
  <si>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</si>
  <si>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</si>
  <si>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</si>
  <si>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</si>
  <si>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</si>
  <si>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</si>
  <si>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</si>
  <si>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</si>
  <si>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</si>
  <si>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</si>
  <si>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</si>
  <si>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</si>
  <si>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</si>
  <si>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</si>
  <si>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</si>
  <si>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</si>
  <si>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</si>
  <si>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</si>
  <si>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</si>
  <si>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</si>
  <si>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</si>
  <si>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</si>
  <si>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</si>
  <si>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</si>
  <si>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</si>
  <si>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</si>
  <si>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</si>
  <si>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</si>
  <si>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</si>
  <si>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</si>
  <si>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</si>
  <si>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</si>
  <si>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</si>
  <si>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</si>
  <si>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</si>
  <si>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</si>
  <si>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</si>
  <si>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</si>
  <si>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</si>
  <si>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</si>
  <si>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</si>
  <si>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</si>
  <si>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</si>
  <si>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</si>
  <si>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</si>
  <si>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</si>
  <si>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</si>
  <si>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</si>
  <si>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</si>
  <si>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</si>
  <si>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</si>
  <si>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</si>
  <si>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</si>
  <si>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</si>
  <si>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</si>
  <si>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</si>
  <si>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</si>
  <si>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</si>
  <si>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</si>
  <si>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</si>
  <si>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</si>
  <si>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</si>
  <si>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</si>
  <si>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</si>
  <si>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</si>
  <si>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</si>
  <si>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</si>
  <si>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</si>
  <si>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</si>
  <si>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</si>
  <si>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</si>
  <si>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</si>
  <si>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</si>
  <si>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</si>
  <si>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</si>
  <si>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</si>
  <si>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</si>
  <si>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</si>
  <si>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</si>
  <si>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</si>
  <si>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</si>
  <si>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</si>
  <si>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</si>
  <si>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</si>
  <si>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</si>
  <si>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</si>
  <si>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</si>
  <si>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</si>
  <si>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</si>
  <si>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</si>
  <si>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</si>
  <si>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</si>
  <si>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</si>
  <si>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</si>
  <si>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</si>
  <si>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</si>
  <si>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</si>
  <si>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</si>
  <si>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</si>
  <si>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</si>
  <si>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</si>
  <si>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</si>
  <si>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</si>
  <si>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</si>
  <si>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</si>
  <si>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</si>
  <si>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</si>
  <si>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</si>
  <si>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</si>
  <si>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</si>
  <si>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</si>
  <si>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</si>
  <si>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</si>
  <si>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</si>
  <si>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</si>
  <si>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</si>
  <si>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</si>
  <si>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</si>
  <si>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</si>
  <si>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</si>
  <si>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</si>
  <si>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</si>
  <si>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</si>
  <si>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</si>
  <si>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</si>
  <si>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</si>
  <si>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</si>
  <si>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</si>
  <si>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</si>
  <si>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</si>
  <si>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</si>
  <si>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</si>
  <si>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</si>
  <si>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</si>
  <si>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</si>
  <si>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</si>
  <si>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</si>
  <si>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</si>
  <si>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</si>
  <si>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</si>
  <si>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</si>
  <si>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</si>
  <si>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</si>
  <si>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</si>
  <si>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</si>
  <si>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</si>
  <si>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</si>
  <si>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</si>
  <si>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</si>
  <si>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</si>
  <si>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</si>
  <si>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</si>
  <si>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</si>
  <si>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</si>
  <si>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</si>
  <si>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</si>
  <si>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</si>
  <si>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</si>
  <si>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</si>
  <si>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</si>
  <si>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</si>
  <si>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</si>
  <si>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</si>
  <si>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</si>
  <si>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</si>
  <si>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</si>
  <si>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</si>
  <si>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</si>
  <si>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</si>
  <si>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</si>
  <si>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</si>
  <si>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</si>
  <si>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</si>
  <si>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</si>
  <si>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</si>
  <si>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</si>
  <si>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</si>
  <si>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</si>
  <si>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</si>
  <si>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</si>
  <si>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</si>
  <si>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</si>
  <si>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</si>
  <si>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</si>
  <si>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</si>
  <si>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</si>
  <si>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</si>
  <si>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</si>
  <si>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</si>
  <si>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</si>
  <si>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</si>
  <si>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</si>
  <si>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</si>
  <si>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</si>
  <si>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</si>
  <si>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</si>
  <si>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</si>
  <si>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</si>
  <si>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</si>
  <si>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</si>
  <si>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</si>
  <si>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</si>
  <si>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</si>
  <si>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</si>
  <si>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</si>
  <si>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</si>
  <si>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</si>
  <si>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</si>
  <si>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</si>
  <si>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</si>
  <si>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</si>
  <si>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</si>
  <si>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</si>
  <si>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</si>
  <si>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</si>
  <si>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</si>
  <si>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</si>
  <si>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</si>
  <si>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</si>
  <si>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</si>
  <si>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</si>
  <si>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</si>
  <si>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</si>
  <si>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</si>
  <si>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</si>
  <si>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</si>
  <si>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</si>
  <si>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</si>
  <si>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</si>
  <si>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</si>
  <si>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</si>
  <si>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</si>
  <si>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</si>
  <si>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</si>
  <si>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</si>
  <si>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</si>
  <si>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</si>
  <si>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</si>
  <si>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</si>
  <si>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</si>
  <si>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</si>
  <si>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</si>
  <si>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</si>
  <si>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</si>
  <si>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</si>
  <si>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</si>
  <si>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</si>
  <si>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</si>
  <si>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</si>
  <si>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</si>
  <si>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</si>
  <si>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</si>
  <si>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</si>
  <si>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</si>
  <si>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</si>
  <si>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</si>
  <si>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</si>
  <si>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</si>
  <si>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</si>
  <si>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</si>
  <si>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</si>
  <si>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</si>
  <si>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</si>
  <si>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</si>
  <si>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</si>
  <si>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</si>
  <si>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</si>
  <si>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</si>
  <si>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</si>
  <si>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</si>
  <si>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</si>
  <si>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</si>
  <si>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</si>
  <si>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</si>
  <si>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</si>
  <si>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</si>
  <si>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</si>
  <si>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</si>
  <si>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</si>
  <si>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</si>
  <si>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</si>
  <si>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</si>
  <si>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</si>
  <si>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</si>
  <si>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</si>
  <si>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</si>
  <si>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</si>
  <si>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</si>
  <si>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</si>
  <si>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</si>
  <si>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</si>
  <si>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</si>
  <si>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</si>
  <si>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</si>
  <si>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</si>
  <si>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</si>
  <si>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</si>
  <si>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</si>
  <si>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</si>
  <si>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</si>
  <si>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</si>
  <si>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</si>
  <si>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</si>
  <si>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</si>
  <si>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</si>
  <si>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</si>
  <si>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</si>
  <si>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</si>
  <si>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</si>
  <si>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</si>
  <si>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</si>
  <si>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</si>
  <si>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</si>
  <si>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</si>
  <si>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</si>
  <si>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</si>
  <si>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</si>
  <si>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</si>
  <si>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</si>
  <si>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</si>
  <si>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</si>
  <si>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</si>
  <si>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</si>
  <si>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</si>
  <si>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</si>
  <si>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</si>
  <si>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</si>
  <si>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</si>
  <si>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</si>
  <si>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</si>
  <si>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</si>
  <si>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</si>
  <si>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</si>
  <si>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</si>
  <si>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</si>
  <si>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</si>
  <si>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</si>
  <si>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</si>
  <si>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</si>
  <si>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</si>
  <si>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</si>
  <si>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</si>
  <si>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</si>
  <si>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</si>
  <si>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</si>
  <si>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</si>
  <si>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</si>
  <si>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</si>
  <si>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</si>
  <si>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</si>
  <si>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</si>
  <si>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</si>
  <si>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</si>
  <si>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</si>
  <si>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</si>
  <si>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</si>
  <si>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</si>
  <si>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</si>
  <si>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</si>
  <si>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</si>
  <si>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</si>
  <si>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</si>
  <si>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</si>
  <si>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</si>
  <si>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</si>
  <si>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</si>
  <si>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</si>
  <si>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</si>
  <si>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</si>
  <si>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</si>
  <si>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</si>
  <si>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</si>
  <si>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</si>
  <si>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</si>
  <si>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</si>
  <si>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</si>
  <si>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</si>
  <si>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</si>
  <si>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</si>
  <si>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</si>
  <si>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</si>
  <si>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</si>
  <si>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</si>
  <si>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</si>
  <si>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</si>
  <si>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</si>
  <si>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</si>
  <si>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</si>
  <si>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</si>
  <si>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</si>
  <si>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</si>
  <si>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</si>
  <si>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</si>
  <si>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</si>
  <si>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</si>
  <si>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</si>
  <si>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</si>
  <si>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</si>
  <si>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</si>
  <si>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</si>
  <si>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</si>
  <si>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</si>
  <si>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</si>
  <si>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</si>
  <si>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</si>
  <si>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</si>
  <si>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</si>
  <si>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</si>
  <si>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</si>
  <si>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</si>
  <si>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</si>
  <si>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</si>
  <si>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</si>
  <si>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</si>
  <si>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</si>
  <si>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</si>
  <si>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</si>
  <si>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</si>
  <si>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</si>
  <si>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</si>
  <si>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</si>
  <si>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</si>
  <si>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</si>
  <si>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</si>
  <si>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</si>
  <si>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</si>
  <si>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</si>
  <si>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</si>
  <si>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</si>
  <si>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</si>
  <si>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</si>
  <si>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</si>
  <si>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</si>
  <si>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</si>
  <si>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</si>
  <si>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</si>
  <si>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</si>
  <si>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</si>
  <si>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</si>
  <si>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</si>
  <si>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</si>
  <si>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</si>
  <si>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</si>
  <si>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</si>
  <si>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</si>
  <si>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</si>
  <si>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</si>
  <si>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</si>
  <si>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</si>
  <si>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</si>
  <si>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</si>
  <si>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</si>
  <si>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</si>
  <si>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</si>
  <si>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</si>
  <si>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</si>
  <si>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</si>
  <si>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</si>
  <si>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</si>
  <si>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</si>
  <si>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</si>
  <si>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</si>
  <si>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</si>
  <si>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</si>
  <si>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</si>
  <si>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</si>
  <si>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</si>
  <si>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</si>
  <si>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</si>
  <si>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</si>
  <si>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</si>
  <si>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</si>
  <si>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</si>
  <si>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</si>
  <si>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</si>
  <si>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</si>
  <si>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</si>
  <si>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</si>
  <si>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</si>
  <si>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</si>
  <si>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</si>
  <si>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</si>
  <si>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</si>
  <si>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</si>
  <si>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</si>
  <si>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</si>
  <si>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</si>
  <si>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</si>
  <si>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</si>
  <si>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</si>
  <si>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</si>
  <si>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</si>
  <si>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</si>
  <si>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</si>
  <si>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</si>
  <si>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</si>
  <si>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</si>
  <si>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</si>
  <si>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</si>
  <si>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</si>
  <si>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</si>
  <si>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</si>
  <si>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</si>
  <si>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</si>
  <si>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</si>
  <si>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</si>
  <si>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</si>
  <si>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</si>
  <si>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</si>
  <si>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</si>
  <si>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</si>
  <si>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</si>
  <si>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</si>
  <si>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</si>
  <si>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</si>
  <si>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</si>
  <si>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</si>
  <si>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</si>
  <si>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</si>
  <si>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</si>
  <si>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</si>
  <si>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</si>
  <si>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</si>
  <si>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</si>
  <si>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</si>
  <si>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</si>
  <si>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</si>
  <si>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</si>
  <si>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</si>
  <si>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</si>
  <si>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</si>
  <si>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</si>
  <si>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</si>
  <si>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</si>
  <si>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</si>
  <si>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</si>
  <si>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</si>
  <si>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</si>
  <si>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</si>
  <si>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</si>
  <si>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</si>
  <si>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</si>
  <si>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</si>
  <si>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</si>
  <si>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</si>
  <si>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</si>
  <si>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</si>
  <si>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</si>
  <si>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</si>
  <si>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</si>
  <si>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</si>
  <si>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</si>
  <si>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</si>
  <si>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</si>
  <si>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</si>
  <si>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</si>
  <si>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</si>
  <si>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</si>
  <si>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</si>
  <si>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</si>
  <si>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</si>
  <si>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</si>
  <si>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</si>
  <si>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</si>
  <si>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</si>
  <si>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</si>
  <si>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</si>
  <si>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</si>
  <si>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</si>
  <si>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</si>
  <si>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</si>
  <si>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</si>
  <si>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</si>
  <si>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</si>
  <si>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</si>
  <si>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</si>
  <si>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</si>
  <si>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</si>
  <si>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</si>
  <si>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</si>
  <si>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</si>
  <si>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</si>
  <si>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</si>
  <si>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</si>
  <si>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</si>
  <si>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</si>
  <si>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</si>
  <si>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</si>
  <si>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</si>
  <si>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</si>
  <si>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</si>
  <si>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</si>
  <si>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</si>
  <si>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</si>
  <si>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</si>
  <si>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</si>
  <si>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</si>
  <si>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</si>
  <si>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</si>
  <si>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</si>
  <si>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</si>
  <si>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</si>
  <si>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</si>
  <si>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</si>
  <si>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</si>
  <si>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</si>
  <si>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</si>
  <si>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</si>
  <si>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</si>
  <si>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</si>
  <si>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</si>
  <si>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</si>
  <si>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</si>
  <si>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</si>
  <si>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</si>
  <si>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</si>
  <si>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</si>
  <si>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</si>
  <si>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</si>
  <si>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</si>
  <si>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</si>
  <si>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</si>
  <si>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</si>
  <si>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</si>
  <si>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</si>
  <si>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</si>
  <si>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</si>
  <si>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</si>
  <si>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</si>
  <si>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</si>
  <si>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</si>
  <si>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</si>
  <si>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</si>
  <si>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</si>
  <si>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</si>
  <si>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</si>
  <si>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</si>
  <si>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</si>
  <si>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</si>
  <si>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</si>
  <si>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</si>
  <si>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</si>
  <si>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</si>
  <si>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</si>
  <si>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</si>
  <si>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</si>
  <si>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</si>
  <si>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</si>
  <si>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</si>
  <si>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</si>
  <si>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</si>
  <si>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</si>
  <si>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</si>
  <si>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</si>
  <si>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</si>
  <si>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</si>
  <si>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</si>
  <si>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</si>
  <si>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</si>
  <si>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</si>
  <si>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</si>
  <si>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</si>
  <si>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</si>
  <si>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</si>
  <si>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</si>
  <si>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</si>
  <si>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</si>
  <si>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</si>
  <si>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</si>
  <si>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</si>
  <si>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</si>
  <si>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</si>
  <si>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</si>
  <si>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</si>
  <si>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</si>
  <si>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</si>
  <si>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</si>
  <si>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</si>
  <si>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</si>
  <si>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</si>
  <si>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</si>
  <si>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</si>
  <si>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</si>
  <si>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</si>
  <si>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</si>
  <si>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</si>
  <si>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</si>
  <si>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</si>
  <si>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</si>
  <si>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</si>
  <si>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</si>
  <si>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</si>
  <si>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</si>
  <si>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</si>
  <si>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</si>
  <si>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</si>
  <si>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</si>
  <si>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</si>
  <si>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</si>
  <si>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</si>
  <si>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</si>
  <si>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</si>
  <si>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</si>
  <si>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</si>
  <si>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</si>
  <si>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</si>
  <si>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</si>
  <si>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</si>
  <si>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</si>
  <si>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</si>
  <si>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</si>
  <si>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</si>
  <si>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</si>
  <si>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</si>
  <si>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</si>
  <si>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</si>
  <si>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</si>
  <si>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</si>
  <si>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</si>
  <si>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</si>
  <si>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</si>
  <si>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</si>
  <si>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</si>
  <si>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</si>
  <si>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</si>
  <si>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</si>
  <si>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</si>
  <si>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</si>
  <si>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</si>
  <si>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</si>
  <si>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</si>
  <si>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</si>
  <si>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</si>
  <si>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</si>
  <si>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</si>
  <si>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</si>
  <si>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</si>
  <si>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</si>
  <si>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</si>
  <si>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</si>
  <si>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</si>
  <si>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</si>
  <si>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</si>
  <si>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</si>
  <si>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</si>
  <si>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</si>
  <si>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</si>
  <si>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</si>
  <si>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</si>
  <si>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</si>
  <si>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</si>
  <si>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</si>
  <si>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</si>
  <si>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</si>
  <si>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</si>
  <si>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</si>
  <si>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</si>
  <si>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</si>
  <si>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</si>
  <si>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</si>
  <si>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</si>
  <si>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</si>
  <si>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</si>
  <si>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</si>
  <si>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</si>
  <si>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</si>
  <si>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</si>
  <si>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</si>
  <si>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</si>
  <si>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</si>
  <si>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</si>
  <si>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</si>
  <si>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</si>
  <si>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</si>
  <si>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</si>
  <si>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</si>
  <si>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</si>
  <si>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</si>
  <si>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</si>
  <si>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</si>
  <si>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</si>
  <si>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</si>
  <si>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</si>
  <si>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</si>
  <si>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</si>
  <si>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</si>
  <si>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</si>
  <si>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</si>
  <si>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</si>
  <si>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</si>
  <si>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</si>
  <si>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</si>
  <si>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</si>
  <si>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</si>
  <si>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</si>
  <si>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</si>
  <si>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</si>
  <si>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</si>
  <si>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</si>
  <si>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</si>
  <si>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</si>
  <si>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</si>
  <si>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</si>
  <si>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</si>
  <si>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</si>
  <si>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</si>
  <si>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</si>
  <si>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</si>
  <si>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</si>
  <si>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</si>
  <si>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</si>
  <si>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</si>
  <si>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</si>
  <si>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</si>
  <si>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</si>
  <si>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</si>
  <si>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</si>
  <si>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</si>
  <si>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</si>
  <si>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</si>
  <si>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</si>
  <si>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</si>
  <si>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</si>
  <si>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</si>
  <si>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</si>
  <si>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</si>
  <si>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</si>
  <si>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</si>
  <si>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</si>
  <si>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</si>
  <si>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</si>
  <si>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</si>
  <si>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</si>
  <si>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</si>
  <si>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</si>
  <si>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</si>
  <si>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</si>
  <si>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</si>
  <si>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</si>
  <si>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</si>
  <si>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</si>
  <si>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</si>
  <si>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</si>
  <si>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</si>
  <si>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</si>
  <si>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</si>
  <si>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</si>
  <si>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</si>
  <si>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</si>
  <si>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</si>
  <si>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</si>
  <si>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</si>
  <si>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</si>
  <si>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</si>
  <si>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</si>
  <si>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</si>
  <si>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</si>
  <si>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</si>
  <si>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</si>
  <si>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</si>
  <si>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</si>
  <si>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</si>
  <si>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</si>
  <si>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</si>
  <si>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</si>
  <si>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</si>
  <si>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</si>
  <si>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</si>
  <si>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</si>
  <si>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</si>
  <si>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</si>
  <si>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</si>
  <si>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</si>
  <si>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</si>
  <si>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</si>
  <si>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</si>
  <si>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</si>
  <si>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</si>
  <si>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</si>
  <si>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</si>
  <si>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</si>
  <si>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</si>
  <si>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</si>
  <si>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</si>
  <si>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</si>
  <si>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</si>
  <si>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</si>
  <si>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</si>
  <si>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</si>
  <si>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</si>
  <si>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</si>
  <si>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</si>
  <si>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</si>
  <si>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</si>
  <si>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</si>
  <si>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</si>
  <si>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</si>
  <si>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</si>
  <si>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</si>
  <si>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</si>
  <si>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</si>
  <si>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</si>
  <si>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</si>
  <si>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</si>
  <si>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</si>
  <si>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</si>
  <si>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</si>
  <si>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</si>
  <si>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</si>
  <si>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</si>
  <si>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</si>
  <si>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</si>
  <si>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</si>
  <si>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</si>
  <si>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</si>
  <si>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</si>
  <si>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</si>
  <si>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</si>
  <si>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</si>
  <si>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</si>
  <si>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</si>
  <si>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</si>
  <si>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</si>
  <si>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</si>
  <si>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</si>
  <si>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</si>
  <si>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</si>
  <si>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</si>
  <si>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</si>
  <si>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</si>
  <si>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</si>
  <si>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</si>
  <si>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</si>
  <si>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</si>
  <si>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</si>
  <si>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</si>
  <si>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</si>
  <si>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</si>
  <si>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</si>
  <si>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</si>
  <si>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</si>
  <si>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</si>
  <si>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</si>
  <si>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</si>
  <si>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</si>
  <si>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</si>
  <si>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</si>
  <si>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</si>
  <si>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</si>
  <si>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</si>
  <si>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</si>
  <si>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</si>
  <si>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</si>
  <si>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</si>
  <si>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</si>
  <si>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</si>
  <si>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</si>
  <si>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</si>
  <si>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</si>
  <si>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</si>
  <si>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</si>
  <si>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</si>
  <si>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</si>
  <si>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</si>
  <si>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</si>
  <si>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</si>
  <si>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</si>
  <si>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</si>
  <si>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</si>
  <si>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</si>
  <si>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</si>
  <si>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</si>
  <si>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</si>
  <si>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</si>
  <si>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</si>
  <si>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</si>
  <si>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</si>
  <si>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</si>
  <si>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</si>
  <si>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</si>
  <si>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</si>
  <si>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</si>
  <si>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</si>
  <si>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</si>
  <si>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</si>
  <si>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</si>
  <si>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</si>
  <si>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</si>
  <si>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</si>
  <si>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</si>
  <si>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</si>
  <si>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</si>
  <si>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</si>
  <si>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</si>
  <si>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</si>
  <si>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</si>
  <si>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</si>
  <si>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</si>
  <si>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</si>
  <si>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</si>
  <si>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</si>
  <si>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</si>
  <si>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</si>
  <si>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</si>
  <si>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</si>
  <si>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</si>
  <si>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</si>
  <si>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</si>
  <si>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</si>
  <si>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</si>
  <si>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</si>
  <si>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</si>
  <si>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</si>
  <si>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</si>
  <si>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</si>
  <si>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</si>
  <si>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</si>
  <si>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</si>
  <si>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</si>
  <si>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</si>
  <si>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</si>
  <si>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</si>
  <si>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</si>
  <si>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</si>
  <si>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</si>
  <si>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</si>
  <si>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</si>
  <si>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</si>
  <si>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</si>
  <si>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</si>
  <si>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</si>
  <si>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</si>
  <si>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</si>
  <si>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</si>
  <si>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</si>
  <si>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</si>
  <si>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</si>
  <si>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</si>
  <si>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</si>
  <si>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</si>
  <si>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</si>
  <si>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</si>
  <si>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</si>
  <si>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</si>
  <si>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</si>
  <si>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</si>
  <si>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</si>
  <si>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</si>
  <si>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</si>
  <si>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</si>
  <si>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</si>
  <si>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</si>
  <si>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</si>
  <si>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</si>
  <si>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</si>
  <si>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</si>
  <si>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</si>
  <si>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</si>
  <si>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</si>
  <si>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</si>
  <si>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</si>
  <si>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</si>
  <si>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</si>
  <si>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</si>
  <si>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</si>
  <si>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</si>
  <si>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</si>
  <si>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</si>
  <si>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</si>
  <si>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</si>
  <si>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</si>
  <si>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</si>
  <si>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</si>
  <si>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</si>
  <si>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</si>
  <si>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</si>
  <si>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</si>
  <si>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</si>
  <si>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</si>
  <si>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</si>
  <si>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</si>
  <si>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</si>
  <si>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</si>
  <si>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</si>
  <si>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</si>
  <si>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</si>
  <si>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</si>
  <si>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</si>
  <si>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</si>
  <si>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</si>
  <si>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</si>
  <si>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</si>
  <si>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</si>
  <si>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</si>
  <si>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</si>
  <si>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</si>
  <si>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</si>
  <si>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</si>
  <si>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</si>
  <si>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</si>
  <si>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</si>
  <si>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</si>
  <si>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</si>
  <si>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</si>
  <si>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</si>
  <si>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</si>
  <si>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</si>
  <si>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</si>
  <si>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</si>
  <si>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</si>
  <si>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</si>
  <si>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</si>
  <si>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</si>
  <si>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</si>
  <si>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</si>
  <si>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</si>
  <si>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</si>
  <si>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</si>
  <si>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</si>
  <si>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</si>
  <si>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</si>
  <si>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</si>
  <si>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</si>
  <si>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</si>
  <si>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</si>
  <si>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</si>
  <si>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</si>
  <si>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</si>
  <si>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</si>
  <si>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</si>
  <si>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</si>
  <si>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</si>
  <si>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</si>
  <si>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</si>
  <si>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</si>
  <si>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</si>
  <si>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</si>
  <si>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</si>
  <si>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</si>
  <si>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</si>
  <si>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</si>
  <si>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</si>
  <si>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</si>
  <si>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</si>
  <si>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</si>
  <si>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</si>
  <si>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</si>
  <si>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</si>
  <si>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</si>
  <si>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</si>
  <si>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</si>
  <si>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</si>
  <si>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</si>
  <si>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</si>
  <si>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</si>
  <si>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</si>
  <si>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</si>
  <si>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</si>
  <si>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</si>
  <si>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</si>
  <si>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</si>
  <si>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</si>
  <si>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</si>
  <si>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</si>
  <si>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</si>
  <si>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</si>
  <si>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</si>
  <si>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</si>
  <si>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</si>
  <si>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</si>
  <si>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</si>
  <si>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</si>
  <si>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</si>
  <si>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</si>
  <si>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</si>
  <si>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</si>
  <si>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</si>
  <si>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</si>
  <si>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</si>
  <si>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</si>
  <si>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</si>
  <si>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</si>
  <si>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</si>
  <si>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</si>
  <si>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</si>
  <si>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</si>
  <si>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</si>
  <si>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</si>
  <si>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</si>
  <si>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</si>
  <si>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</si>
  <si>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</si>
  <si>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</si>
  <si>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</si>
  <si>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</si>
  <si>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</si>
  <si>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</si>
  <si>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</si>
  <si>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</si>
  <si>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</si>
  <si>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</si>
  <si>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</si>
  <si>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</si>
  <si>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</si>
  <si>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</si>
  <si>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</si>
  <si>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</si>
  <si>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</si>
  <si>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</si>
  <si>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</si>
  <si>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</si>
  <si>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</si>
  <si>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</si>
  <si>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</si>
  <si>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</si>
  <si>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</si>
  <si>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</si>
  <si>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</si>
  <si>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</si>
  <si>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</si>
  <si>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</si>
  <si>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</si>
  <si>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</si>
  <si>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</si>
  <si>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</si>
  <si>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</si>
  <si>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</si>
  <si>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</si>
  <si>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</si>
  <si>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</si>
  <si>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</si>
  <si>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</si>
  <si>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</si>
  <si>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</si>
  <si>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</si>
  <si>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</si>
  <si>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</si>
  <si>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</si>
  <si>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</si>
  <si>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</si>
  <si>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</si>
  <si>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</si>
  <si>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</si>
  <si>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</si>
  <si>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</si>
  <si>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</si>
  <si>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</si>
  <si>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</si>
  <si>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</si>
  <si>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</si>
  <si>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</si>
  <si>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</si>
  <si>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</si>
  <si>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</si>
  <si>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</si>
  <si>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</si>
  <si>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</si>
  <si>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</si>
  <si>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</si>
  <si>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</si>
  <si>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</si>
  <si>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</si>
  <si>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</si>
  <si>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</si>
  <si>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</si>
  <si>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</si>
  <si>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</si>
  <si>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</si>
  <si>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</si>
  <si>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</si>
  <si>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</si>
  <si>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</si>
  <si>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</si>
  <si>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</si>
  <si>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</si>
  <si>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</si>
  <si>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</si>
  <si>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</si>
  <si>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</si>
  <si>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</si>
  <si>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</si>
  <si>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</si>
  <si>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</si>
  <si>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</si>
  <si>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</si>
  <si>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</si>
  <si>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</si>
  <si>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</si>
  <si>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</si>
  <si>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</si>
  <si>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</si>
  <si>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</si>
  <si>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</si>
  <si>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</si>
  <si>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</si>
  <si>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</si>
  <si>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</si>
  <si>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</si>
  <si>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</si>
  <si>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</si>
  <si>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</si>
  <si>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</si>
  <si>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</si>
  <si>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</si>
  <si>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</si>
  <si>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</si>
  <si>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</si>
  <si>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</si>
  <si>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</si>
  <si>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</si>
  <si>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</si>
  <si>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</si>
  <si>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</si>
  <si>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</si>
  <si>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</si>
  <si>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</si>
  <si>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</si>
  <si>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</si>
  <si>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</si>
  <si>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</si>
  <si>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</si>
  <si>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</si>
  <si>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</si>
  <si>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</si>
  <si>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</si>
  <si>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</si>
  <si>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</si>
  <si>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</si>
  <si>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</si>
  <si>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</si>
  <si>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</si>
  <si>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</si>
  <si>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</si>
  <si>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</si>
  <si>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</si>
  <si>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</si>
  <si>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</si>
  <si>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</si>
  <si>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</si>
  <si>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</si>
  <si>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</si>
  <si>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</si>
  <si>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</si>
  <si>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</si>
  <si>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</si>
  <si>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</si>
  <si>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</si>
  <si>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</si>
  <si>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</si>
  <si>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</si>
  <si>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</si>
  <si>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</si>
  <si>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</si>
  <si>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</si>
  <si>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</si>
  <si>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</si>
  <si>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</si>
  <si>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</si>
  <si>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</si>
  <si>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</si>
  <si>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</si>
  <si>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</si>
  <si>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</si>
  <si>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</si>
  <si>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</si>
  <si>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</si>
  <si>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</si>
  <si>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</si>
  <si>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</si>
  <si>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</si>
  <si>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</si>
  <si>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</si>
  <si>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</si>
  <si>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</si>
  <si>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</si>
  <si>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</si>
  <si>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</si>
  <si>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</si>
  <si>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</si>
  <si>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</si>
  <si>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</si>
  <si>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</si>
  <si>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</si>
  <si>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</si>
  <si>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</si>
  <si>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</si>
  <si>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</si>
  <si>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</si>
  <si>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</si>
  <si>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</si>
  <si>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</si>
  <si>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</si>
  <si>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</si>
  <si>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</si>
  <si>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</si>
  <si>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</si>
  <si>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</si>
  <si>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</si>
  <si>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</si>
  <si>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</si>
  <si>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</si>
  <si>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</si>
  <si>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</si>
  <si>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</si>
  <si>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</si>
  <si>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</si>
  <si>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</si>
  <si>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</si>
  <si>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</si>
  <si>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</si>
  <si>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</si>
  <si>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</si>
  <si>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</si>
  <si>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</si>
  <si>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</si>
  <si>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</si>
  <si>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</si>
  <si>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</si>
  <si>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</si>
  <si>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</si>
  <si>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</si>
  <si>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</si>
  <si>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</si>
  <si>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</si>
  <si>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</si>
  <si>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</si>
  <si>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</si>
  <si>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</si>
  <si>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</si>
  <si>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</si>
  <si>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</si>
  <si>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</si>
  <si>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</si>
  <si>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</si>
  <si>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</si>
  <si>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</si>
  <si>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</si>
  <si>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</si>
  <si>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</si>
  <si>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</si>
  <si>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</si>
  <si>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</si>
  <si>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</si>
  <si>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</si>
  <si>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</si>
  <si>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</si>
  <si>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</si>
  <si>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</si>
  <si>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</si>
  <si>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</si>
  <si>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</si>
  <si>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</si>
  <si>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</si>
  <si>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</si>
  <si>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</si>
  <si>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</si>
  <si>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</si>
  <si>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</si>
  <si>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</si>
  <si>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</si>
  <si>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</si>
  <si>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</si>
  <si>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</si>
  <si>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</si>
  <si>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</si>
  <si>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</si>
  <si>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</si>
  <si>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</si>
  <si>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</si>
  <si>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</si>
  <si>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</si>
  <si>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</si>
  <si>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</si>
  <si>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</si>
  <si>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</si>
  <si>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</si>
  <si>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</si>
  <si>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</si>
  <si>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</si>
  <si>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</si>
  <si>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</si>
  <si>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</si>
  <si>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</si>
  <si>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</si>
  <si>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</si>
  <si>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</si>
  <si>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</si>
  <si>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</si>
  <si>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</si>
  <si>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</si>
  <si>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</si>
  <si>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</si>
  <si>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</si>
  <si>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</si>
  <si>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</si>
  <si>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</si>
  <si>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</si>
  <si>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</si>
  <si>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</si>
  <si>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</si>
  <si>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</si>
  <si>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</si>
  <si>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</si>
  <si>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</si>
  <si>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</si>
  <si>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</si>
  <si>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</si>
  <si>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</si>
  <si>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</si>
  <si>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</si>
  <si>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</si>
  <si>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</si>
  <si>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</si>
  <si>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</si>
  <si>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</si>
  <si>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</si>
  <si>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</si>
  <si>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</si>
  <si>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</si>
  <si>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</si>
  <si>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</si>
  <si>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</si>
  <si>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</si>
  <si>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</si>
  <si>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</si>
  <si>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</si>
  <si>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</si>
  <si>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</si>
  <si>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</si>
  <si>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</si>
  <si>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</si>
  <si>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</si>
  <si>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</si>
  <si>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</si>
  <si>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</si>
  <si>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</si>
  <si>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</si>
  <si>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</si>
  <si>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</si>
  <si>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</si>
  <si>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</si>
  <si>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</si>
  <si>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</si>
  <si>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</si>
  <si>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</si>
  <si>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</si>
  <si>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</si>
  <si>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</si>
  <si>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</si>
  <si>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</si>
  <si>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</si>
  <si>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</si>
  <si>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</si>
  <si>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</si>
  <si>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</si>
  <si>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</si>
  <si>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</si>
  <si>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</si>
  <si>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</si>
  <si>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</si>
  <si>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</si>
  <si>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</si>
  <si>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</si>
  <si>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</si>
  <si>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</si>
  <si>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</si>
  <si>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</si>
  <si>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</si>
  <si>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</si>
  <si>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</si>
  <si>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</si>
  <si>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</si>
  <si>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</si>
  <si>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</si>
  <si>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</si>
  <si>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</si>
  <si>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</si>
  <si>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</si>
  <si>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</si>
  <si>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</si>
  <si>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</si>
  <si>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</si>
  <si>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</si>
  <si>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</si>
  <si>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</si>
  <si>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</si>
  <si>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</si>
  <si>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</si>
  <si>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</si>
  <si>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</si>
  <si>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</si>
  <si>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</si>
  <si>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</si>
  <si>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</si>
  <si>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</si>
  <si>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</si>
  <si>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</si>
  <si>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</si>
  <si>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</si>
  <si>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</si>
  <si>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</si>
  <si>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</si>
  <si>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</si>
  <si>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</si>
  <si>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</si>
  <si>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</si>
  <si>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</si>
  <si>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</si>
  <si>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</si>
  <si>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</si>
  <si>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</si>
  <si>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</si>
  <si>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</si>
  <si>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</si>
  <si>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</si>
  <si>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</si>
  <si>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</si>
  <si>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</si>
  <si>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</si>
  <si>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</si>
  <si>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</si>
  <si>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</si>
  <si>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</si>
  <si>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</si>
  <si>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</si>
  <si>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</si>
  <si>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</si>
  <si>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</si>
  <si>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</si>
  <si>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</si>
  <si>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</si>
  <si>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</si>
  <si>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</si>
  <si>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</si>
  <si>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</si>
  <si>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</si>
  <si>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</si>
  <si>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</si>
  <si>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</si>
  <si>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</si>
  <si>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</si>
  <si>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</si>
  <si>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</si>
  <si>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</si>
  <si>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</si>
  <si>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</si>
  <si>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</si>
  <si>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</si>
  <si>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</si>
  <si>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</si>
  <si>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</si>
  <si>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</si>
  <si>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</si>
  <si>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</si>
  <si>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</si>
  <si>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</si>
  <si>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</si>
  <si>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</si>
  <si>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</si>
  <si>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</si>
  <si>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</si>
  <si>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</si>
  <si>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</si>
  <si>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</si>
  <si>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</si>
  <si>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</si>
  <si>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</si>
  <si>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</si>
  <si>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</si>
  <si>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</si>
  <si>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</si>
  <si>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</si>
  <si>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</si>
  <si>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</si>
  <si>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</si>
  <si>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</si>
  <si>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</si>
  <si>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</si>
  <si>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</si>
  <si>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</si>
  <si>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</si>
  <si>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</si>
  <si>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</si>
  <si>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</si>
  <si>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</si>
  <si>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</si>
  <si>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</si>
  <si>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</si>
  <si>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</si>
  <si>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</si>
  <si>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</si>
  <si>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</si>
  <si>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</si>
  <si>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</si>
  <si>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</si>
  <si>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</si>
  <si>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</si>
  <si>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</si>
  <si>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</si>
  <si>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</si>
  <si>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</si>
  <si>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</si>
  <si>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</si>
  <si>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</si>
  <si>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</si>
  <si>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</si>
  <si>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</si>
  <si>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</si>
  <si>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</si>
  <si>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</si>
  <si>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</si>
  <si>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</si>
  <si>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</si>
  <si>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</si>
  <si>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</si>
  <si>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</si>
  <si>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</si>
  <si>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</si>
  <si>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</si>
  <si>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</si>
  <si>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</si>
  <si>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</si>
  <si>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</si>
  <si>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</si>
  <si>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</si>
  <si>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</si>
  <si>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</si>
  <si>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</si>
  <si>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</si>
  <si>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</si>
  <si>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</si>
  <si>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</si>
  <si>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</si>
  <si>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</si>
  <si>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</si>
  <si>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</si>
  <si>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</si>
  <si>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</si>
  <si>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</si>
  <si>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</si>
  <si>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</si>
  <si>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</si>
  <si>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</si>
  <si>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</si>
  <si>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</si>
  <si>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</si>
  <si>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</si>
  <si>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</si>
  <si>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</si>
  <si>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</si>
  <si>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</si>
  <si>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</si>
  <si>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</si>
  <si>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</si>
  <si>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</si>
  <si>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</si>
  <si>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</si>
  <si>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</si>
  <si>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</si>
  <si>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</si>
  <si>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</si>
  <si>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</si>
  <si>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</si>
  <si>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</si>
  <si>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</si>
  <si>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</si>
  <si>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</si>
  <si>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</si>
  <si>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</si>
  <si>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</si>
  <si>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</si>
  <si>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</si>
  <si>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</si>
  <si>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</si>
  <si>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</si>
  <si>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</si>
  <si>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</si>
  <si>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</si>
  <si>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</si>
  <si>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</si>
  <si>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</si>
  <si>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</si>
  <si>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</si>
  <si>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</si>
  <si>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</si>
  <si>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</si>
  <si>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</si>
  <si>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</si>
  <si>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</si>
  <si>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</si>
  <si>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</si>
  <si>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</si>
  <si>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</si>
  <si>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</si>
  <si>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</si>
  <si>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</si>
  <si>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</si>
  <si>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</si>
  <si>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</si>
  <si>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</si>
  <si>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</si>
  <si>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</si>
  <si>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</si>
  <si>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</si>
  <si>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</si>
  <si>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</si>
  <si>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</si>
  <si>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</si>
  <si>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</si>
  <si>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</si>
  <si>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</si>
  <si>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</si>
  <si>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</si>
  <si>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</si>
  <si>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</si>
  <si>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</si>
  <si>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</si>
  <si>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</si>
  <si>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</si>
  <si>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</si>
  <si>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</si>
  <si>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</si>
  <si>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</si>
  <si>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</si>
  <si>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</si>
  <si>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</si>
  <si>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</si>
  <si>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</si>
  <si>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</si>
  <si>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</si>
  <si>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</si>
  <si>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</si>
  <si>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</si>
  <si>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</si>
  <si>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</si>
  <si>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</si>
  <si>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</si>
  <si>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</si>
  <si>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</si>
  <si>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</si>
  <si>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</si>
  <si>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</si>
  <si>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</si>
  <si>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</si>
  <si>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</si>
  <si>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</si>
  <si>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</si>
  <si>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</si>
  <si>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</si>
  <si>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</si>
  <si>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</si>
  <si>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</si>
  <si>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</si>
  <si>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</si>
  <si>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</si>
  <si>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</si>
  <si>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</si>
  <si>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</si>
  <si>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</si>
  <si>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</si>
  <si>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</si>
  <si>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</si>
  <si>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</si>
  <si>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</si>
  <si>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</si>
  <si>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</si>
  <si>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</si>
  <si>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</si>
  <si>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</si>
  <si>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</si>
  <si>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</si>
  <si>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</si>
  <si>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</si>
  <si>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</si>
  <si>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</si>
  <si>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</si>
  <si>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</si>
  <si>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</si>
  <si>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</si>
  <si>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</si>
  <si>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</si>
  <si>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</si>
  <si>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</si>
  <si>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</si>
  <si>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</si>
  <si>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</si>
  <si>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</si>
  <si>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</si>
  <si>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</si>
  <si>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</si>
  <si>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</si>
  <si>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</si>
  <si>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</si>
  <si>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</si>
  <si>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</si>
  <si>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</si>
  <si>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</si>
  <si>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</si>
  <si>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</si>
  <si>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</si>
  <si>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</si>
  <si>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</si>
  <si>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</si>
  <si>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</si>
  <si>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</si>
  <si>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</si>
  <si>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</si>
  <si>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</si>
  <si>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</si>
  <si>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</si>
  <si>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</si>
  <si>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</si>
  <si>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</si>
  <si>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</si>
  <si>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</si>
  <si>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</si>
  <si>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</si>
  <si>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</si>
  <si>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</si>
  <si>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</si>
  <si>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</si>
  <si>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</si>
  <si>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</si>
  <si>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</si>
  <si>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</si>
  <si>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</si>
  <si>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</si>
  <si>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</si>
  <si>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</si>
  <si>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</si>
  <si>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</si>
  <si>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</si>
  <si>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</si>
  <si>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</si>
  <si>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</si>
  <si>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</si>
  <si>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</si>
  <si>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</si>
  <si>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</si>
  <si>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</si>
  <si>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</si>
  <si>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</si>
  <si>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</si>
  <si>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</si>
  <si>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</si>
  <si>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</si>
  <si>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</si>
  <si>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</si>
  <si>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</si>
  <si>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</si>
  <si>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</si>
  <si>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</si>
  <si>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</si>
  <si>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</si>
  <si>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</si>
  <si>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</si>
  <si>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</si>
  <si>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</si>
  <si>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</si>
  <si>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</si>
  <si>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</si>
  <si>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</si>
  <si>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</si>
  <si>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</si>
  <si>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</si>
  <si>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</si>
  <si>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</si>
  <si>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</si>
  <si>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</si>
  <si>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</si>
  <si>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</si>
  <si>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</si>
  <si>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</si>
  <si>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</si>
  <si>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</si>
  <si>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</si>
  <si>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</si>
  <si>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</si>
  <si>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</si>
  <si>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</si>
  <si>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</si>
  <si>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</si>
  <si>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</si>
  <si>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</si>
  <si>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</si>
  <si>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</si>
  <si>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</si>
  <si>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</si>
  <si>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</si>
  <si>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</si>
  <si>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</si>
  <si>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</si>
  <si>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</si>
  <si>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</si>
  <si>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</si>
  <si>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</si>
  <si>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</si>
  <si>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</si>
  <si>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</si>
  <si>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</si>
  <si>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</si>
  <si>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</si>
  <si>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</si>
  <si>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</si>
  <si>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</si>
  <si>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</si>
  <si>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</si>
  <si>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</si>
  <si>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</si>
  <si>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</si>
  <si>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</si>
  <si>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</si>
  <si>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</si>
  <si>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</si>
  <si>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</si>
  <si>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</si>
  <si>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</si>
  <si>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</si>
  <si>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</si>
  <si>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</si>
  <si>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</si>
  <si>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</si>
  <si>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</si>
  <si>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</si>
  <si>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</si>
  <si>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</si>
  <si>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</si>
  <si>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</si>
  <si>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</si>
  <si>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</si>
  <si>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</si>
  <si>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</si>
  <si>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</si>
  <si>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</si>
  <si>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</si>
  <si>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</si>
  <si>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</si>
  <si>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</si>
  <si>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</si>
  <si>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</si>
  <si>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</si>
  <si>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</si>
  <si>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</si>
  <si>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</si>
  <si>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</si>
  <si>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</si>
  <si>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</si>
  <si>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</si>
  <si>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</si>
  <si>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</si>
  <si>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</si>
  <si>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</si>
  <si>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</si>
  <si>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</si>
  <si>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</si>
  <si>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</si>
  <si>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</si>
  <si>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</si>
  <si>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</si>
  <si>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</si>
  <si>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</si>
  <si>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</si>
  <si>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</si>
  <si>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</si>
  <si>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</si>
  <si>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</si>
  <si>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</si>
  <si>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</si>
  <si>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</si>
  <si>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</si>
  <si>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</si>
  <si>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</si>
  <si>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</si>
  <si>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</si>
  <si>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</si>
  <si>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</si>
  <si>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</si>
  <si>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</si>
  <si>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</si>
  <si>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</si>
  <si>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</si>
  <si>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</si>
  <si>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</si>
  <si>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</si>
  <si>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</si>
  <si>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</si>
  <si>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</si>
  <si>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</si>
  <si>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</si>
  <si>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</si>
  <si>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</si>
  <si>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</si>
  <si>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</si>
  <si>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</si>
  <si>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</si>
  <si>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</si>
  <si>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</si>
  <si>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</si>
  <si>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</si>
  <si>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</si>
  <si>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</si>
  <si>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</si>
  <si>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</si>
  <si>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</si>
  <si>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</si>
  <si>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</si>
  <si>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</si>
  <si>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</si>
  <si>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</si>
  <si>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</si>
  <si>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</si>
  <si>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</si>
  <si>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</si>
  <si>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</si>
  <si>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</si>
  <si>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</si>
  <si>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</si>
  <si>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</si>
  <si>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</si>
  <si>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</si>
  <si>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</si>
  <si>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</si>
  <si>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</si>
  <si>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</si>
  <si>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</si>
  <si>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</si>
  <si>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</si>
  <si>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</si>
  <si>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</si>
  <si>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</si>
  <si>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</si>
  <si>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</si>
  <si>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</si>
  <si>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</si>
  <si>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</si>
  <si>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</si>
  <si>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</si>
  <si>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</si>
  <si>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</si>
  <si>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</si>
  <si>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</si>
  <si>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</si>
  <si>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</si>
  <si>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</si>
  <si>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</si>
  <si>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</si>
  <si>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</si>
  <si>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</si>
  <si>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</si>
  <si>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</si>
  <si>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</si>
  <si>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</si>
  <si>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</si>
  <si>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</si>
  <si>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</si>
  <si>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</si>
  <si>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</si>
  <si>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</si>
  <si>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</si>
  <si>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</si>
  <si>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</si>
  <si>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</si>
  <si>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</si>
  <si>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</si>
  <si>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</si>
  <si>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</si>
  <si>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</si>
  <si>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</si>
  <si>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</si>
  <si>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</si>
  <si>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</si>
  <si>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</si>
  <si>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</si>
  <si>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</si>
  <si>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</si>
  <si>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</si>
  <si>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</si>
  <si>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</si>
  <si>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</si>
  <si>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</si>
  <si>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</si>
  <si>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</si>
  <si>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</si>
  <si>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</si>
  <si>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</si>
  <si>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</si>
  <si>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</si>
  <si>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</si>
  <si>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</si>
  <si>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</si>
  <si>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</si>
  <si>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</si>
  <si>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</si>
  <si>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</si>
  <si>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</si>
  <si>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</si>
  <si>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</si>
  <si>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</si>
  <si>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</si>
  <si>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</si>
  <si>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</si>
  <si>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</si>
  <si>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</si>
  <si>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</si>
  <si>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</si>
  <si>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</si>
  <si>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</si>
  <si>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</si>
  <si>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</si>
  <si>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</si>
  <si>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</si>
  <si>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</si>
  <si>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</si>
  <si>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</si>
  <si>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</si>
  <si>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</si>
  <si>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</si>
  <si>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</si>
  <si>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</si>
  <si>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</si>
  <si>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</si>
  <si>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</si>
  <si>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</si>
  <si>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</si>
  <si>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</si>
  <si>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</si>
  <si>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</si>
  <si>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</si>
  <si>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</si>
  <si>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</si>
  <si>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</si>
  <si>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</si>
  <si>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</si>
  <si>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</si>
  <si>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</si>
  <si>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</si>
  <si>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</si>
  <si>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</si>
  <si>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</si>
  <si>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</si>
  <si>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</si>
  <si>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</si>
  <si>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</si>
  <si>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</si>
  <si>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</si>
  <si>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</si>
  <si>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</si>
  <si>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</si>
  <si>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</si>
  <si>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</si>
  <si>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</si>
  <si>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</si>
  <si>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</si>
  <si>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</si>
  <si>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</si>
  <si>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</si>
  <si>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</si>
  <si>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</si>
  <si>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</si>
  <si>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</si>
  <si>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</si>
  <si>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</si>
  <si>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</si>
  <si>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</si>
  <si>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</si>
  <si>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</si>
  <si>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</si>
  <si>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</si>
  <si>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</si>
  <si>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</si>
  <si>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</si>
  <si>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</si>
  <si>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</si>
  <si>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</si>
  <si>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</si>
  <si>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</si>
  <si>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</si>
  <si>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</si>
  <si>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</si>
  <si>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</si>
  <si>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</si>
  <si>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</si>
  <si>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</si>
  <si>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</si>
  <si>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</si>
  <si>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</si>
  <si>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</si>
  <si>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</si>
  <si>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</si>
  <si>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</si>
  <si>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</si>
  <si>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</si>
  <si>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</si>
  <si>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</si>
  <si>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</si>
  <si>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</si>
  <si>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</si>
  <si>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</si>
  <si>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</si>
  <si>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</si>
  <si>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</si>
  <si>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</si>
  <si>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</si>
  <si>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</si>
  <si>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</si>
  <si>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</si>
  <si>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</si>
  <si>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</si>
  <si>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</si>
  <si>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</si>
  <si>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</si>
  <si>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</si>
  <si>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</si>
  <si>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</si>
  <si>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</si>
  <si>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</si>
  <si>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</si>
  <si>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</si>
  <si>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</si>
  <si>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</si>
  <si>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</si>
  <si>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</si>
  <si>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</si>
  <si>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</si>
  <si>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</si>
  <si>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</si>
  <si>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</si>
  <si>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</si>
  <si>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</si>
  <si>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</si>
  <si>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</si>
  <si>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</si>
  <si>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</si>
  <si>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</si>
  <si>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</si>
  <si>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</si>
  <si>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</si>
  <si>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</si>
  <si>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</si>
  <si>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</si>
  <si>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</si>
  <si>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</si>
  <si>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</si>
  <si>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</si>
  <si>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</si>
  <si>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</si>
  <si>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</si>
  <si>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</si>
  <si>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</si>
  <si>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</si>
  <si>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</si>
  <si>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</si>
  <si>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</si>
  <si>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</si>
  <si>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</si>
  <si>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</si>
  <si>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</si>
  <si>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</si>
  <si>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</si>
  <si>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</si>
  <si>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</si>
  <si>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</si>
  <si>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</si>
  <si>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</si>
  <si>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</si>
  <si>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</si>
  <si>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</si>
  <si>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</si>
  <si>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</si>
  <si>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</si>
  <si>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</si>
  <si>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</si>
  <si>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</si>
  <si>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</si>
  <si>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</si>
  <si>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</si>
  <si>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</si>
  <si>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</si>
  <si>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</si>
  <si>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</si>
  <si>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</si>
  <si>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</si>
  <si>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</si>
  <si>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</si>
  <si>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</si>
  <si>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</si>
  <si>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</si>
  <si>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</si>
  <si>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</si>
  <si>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</si>
  <si>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</si>
  <si>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</si>
  <si>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</si>
  <si>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</si>
  <si>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</si>
  <si>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</si>
  <si>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</si>
  <si>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</si>
  <si>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</si>
  <si>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</si>
  <si>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</si>
  <si>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</si>
  <si>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</si>
  <si>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</si>
  <si>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</si>
  <si>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</si>
  <si>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</si>
  <si>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</si>
  <si>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</si>
  <si>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</si>
  <si>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</si>
  <si>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</si>
  <si>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</si>
  <si>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</si>
  <si>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</si>
  <si>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</si>
  <si>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</si>
  <si>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</si>
  <si>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</si>
  <si>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</si>
  <si>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</si>
  <si>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</si>
  <si>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</si>
  <si>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</si>
  <si>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</si>
  <si>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</si>
  <si>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</si>
  <si>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</si>
  <si>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</si>
  <si>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</si>
  <si>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</si>
  <si>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</si>
  <si>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</si>
  <si>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</si>
  <si>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</si>
  <si>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</si>
  <si>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</si>
  <si>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</si>
  <si>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</si>
  <si>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</si>
  <si>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</si>
  <si>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</si>
  <si>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</si>
  <si>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</si>
  <si>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</si>
  <si>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</si>
  <si>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</si>
  <si>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</si>
  <si>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</si>
  <si>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</si>
  <si>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</si>
  <si>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</si>
  <si>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</si>
  <si>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</si>
  <si>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</si>
  <si>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</si>
  <si>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</si>
  <si>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</si>
  <si>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</si>
  <si>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</si>
  <si>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</si>
  <si>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</si>
  <si>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</si>
  <si>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</si>
  <si>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</si>
  <si>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</si>
  <si>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</si>
  <si>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</si>
  <si>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</si>
  <si>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</si>
  <si>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</si>
  <si>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</si>
  <si>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</si>
  <si>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</si>
  <si>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</si>
  <si>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</si>
  <si>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</si>
  <si>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</si>
  <si>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</si>
  <si>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</si>
  <si>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</si>
  <si>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</si>
  <si>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</si>
  <si>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</si>
  <si>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</si>
  <si>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</si>
  <si>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</si>
  <si>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</si>
  <si>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</si>
  <si>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</si>
  <si>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</si>
  <si>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</si>
  <si>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</si>
  <si>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</si>
  <si>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</si>
  <si>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</si>
  <si>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</si>
  <si>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</si>
  <si>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</si>
  <si>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</si>
  <si>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</si>
  <si>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</si>
  <si>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</si>
  <si>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</si>
  <si>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</si>
  <si>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</si>
  <si>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</si>
  <si>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</si>
  <si>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</si>
  <si>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</si>
  <si>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</si>
  <si>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</si>
  <si>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</si>
  <si>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</si>
  <si>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</si>
  <si>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</si>
  <si>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</si>
  <si>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</si>
  <si>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</si>
  <si>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</si>
  <si>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</si>
  <si>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</si>
  <si>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</si>
  <si>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</si>
  <si>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</si>
  <si>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</si>
  <si>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</si>
  <si>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</si>
  <si>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</si>
  <si>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</si>
  <si>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</si>
  <si>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</si>
  <si>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</si>
  <si>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</si>
  <si>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</si>
  <si>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</si>
  <si>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</si>
  <si>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</si>
  <si>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</si>
  <si>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</si>
  <si>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</si>
  <si>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</si>
  <si>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</si>
  <si>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</si>
  <si>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</si>
  <si>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</si>
  <si>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</si>
  <si>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</si>
  <si>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</si>
  <si>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</si>
  <si>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</si>
  <si>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</si>
  <si>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</si>
  <si>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</si>
  <si>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</si>
  <si>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</si>
  <si>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</si>
  <si>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</si>
  <si>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</si>
  <si>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</si>
  <si>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</si>
  <si>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</si>
  <si>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</si>
  <si>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</si>
  <si>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</si>
  <si>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</si>
  <si>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</si>
  <si>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</si>
  <si>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</si>
  <si>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</si>
  <si>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</si>
  <si>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</si>
  <si>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</si>
  <si>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</si>
  <si>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</si>
  <si>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</si>
  <si>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</si>
  <si>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</si>
  <si>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</si>
  <si>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</si>
  <si>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</si>
  <si>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</si>
  <si>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</si>
  <si>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</si>
  <si>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</si>
  <si>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</si>
  <si>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</si>
  <si>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</si>
  <si>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</si>
  <si>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</si>
  <si>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</si>
  <si>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</si>
  <si>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</si>
  <si>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</si>
  <si>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</si>
  <si>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</si>
  <si>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</si>
  <si>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</si>
  <si>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</si>
  <si>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</si>
  <si>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</si>
  <si>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</si>
  <si>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</si>
  <si>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</si>
  <si>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</si>
  <si>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</si>
  <si>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</si>
  <si>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</si>
  <si>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</si>
  <si>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</si>
  <si>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</si>
  <si>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</si>
  <si>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</si>
  <si>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</si>
  <si>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</si>
  <si>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</si>
  <si>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</si>
  <si>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</si>
  <si>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</si>
  <si>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</si>
  <si>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</si>
  <si>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</si>
  <si>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</si>
  <si>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</si>
  <si>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</si>
  <si>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</si>
  <si>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</si>
  <si>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</si>
  <si>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</si>
  <si>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</si>
  <si>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</si>
  <si>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</si>
  <si>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</si>
  <si>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</si>
  <si>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</si>
  <si>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</si>
  <si>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</si>
  <si>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</si>
  <si>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</si>
  <si>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</si>
  <si>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</si>
  <si>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</si>
  <si>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</si>
  <si>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</si>
  <si>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</si>
  <si>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</si>
  <si>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</si>
  <si>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</si>
  <si>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</si>
  <si>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</si>
  <si>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</si>
  <si>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</si>
  <si>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</si>
  <si>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</si>
  <si>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</si>
  <si>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</si>
  <si>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</si>
  <si>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</si>
  <si>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</si>
  <si>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</si>
  <si>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</si>
  <si>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</si>
  <si>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</si>
  <si>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</si>
  <si>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</si>
  <si>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</si>
  <si>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</si>
  <si>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</si>
  <si>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</si>
  <si>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</si>
  <si>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</si>
  <si>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</si>
  <si>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</si>
  <si>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</si>
  <si>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</si>
  <si>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</si>
  <si>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</si>
  <si>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</si>
  <si>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</si>
  <si>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</si>
  <si>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</si>
  <si>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</si>
  <si>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</si>
  <si>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</si>
  <si>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</si>
  <si>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</si>
  <si>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</si>
  <si>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</si>
  <si>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</si>
  <si>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</si>
  <si>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</si>
  <si>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</si>
  <si>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</si>
  <si>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</si>
  <si>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</si>
  <si>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</si>
  <si>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</si>
  <si>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</si>
  <si>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</si>
  <si>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</si>
  <si>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</si>
  <si>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</si>
  <si>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</si>
  <si>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</si>
  <si>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</si>
  <si>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</si>
  <si>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</si>
  <si>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</si>
  <si>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</si>
  <si>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</si>
  <si>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</si>
  <si>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</si>
  <si>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</si>
  <si>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</si>
  <si>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</si>
  <si>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</si>
  <si>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</si>
  <si>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</si>
  <si>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</si>
  <si>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</si>
  <si>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</si>
  <si>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</si>
  <si>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</si>
  <si>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</si>
  <si>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</si>
  <si>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</si>
  <si>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</si>
  <si>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</si>
  <si>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</si>
  <si>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</si>
  <si>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</si>
  <si>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</si>
  <si>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</si>
  <si>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</si>
  <si>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</si>
  <si>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</si>
  <si>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</si>
  <si>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</si>
  <si>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</si>
  <si>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</si>
  <si>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</si>
  <si>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</si>
  <si>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</si>
  <si>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</si>
  <si>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</si>
  <si>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</si>
  <si>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</si>
  <si>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</si>
  <si>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</si>
  <si>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</si>
  <si>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</si>
  <si>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</si>
  <si>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</si>
  <si>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</si>
  <si>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</si>
  <si>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</si>
  <si>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</si>
  <si>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</si>
  <si>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</si>
  <si>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</si>
  <si>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</si>
  <si>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</si>
  <si>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</si>
  <si>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</si>
  <si>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</si>
  <si>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</si>
  <si>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</si>
  <si>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</si>
  <si>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</si>
  <si>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</si>
  <si>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</si>
  <si>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</si>
  <si>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</si>
  <si>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</si>
  <si>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</si>
  <si>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</si>
  <si>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</si>
  <si>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</si>
  <si>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</si>
  <si>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</si>
  <si>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</si>
  <si>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</si>
  <si>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</si>
  <si>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</si>
  <si>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</si>
  <si>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</si>
  <si>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</si>
  <si>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</si>
  <si>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</si>
  <si>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</si>
  <si>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</si>
  <si>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</si>
  <si>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</si>
  <si>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</si>
  <si>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</si>
  <si>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</si>
  <si>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</si>
  <si>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</si>
  <si>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</si>
  <si>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</si>
  <si>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</si>
  <si>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</si>
  <si>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</si>
  <si>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</si>
  <si>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</si>
  <si>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</si>
  <si>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</si>
  <si>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</si>
  <si>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</si>
  <si>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</si>
  <si>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</si>
  <si>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</si>
  <si>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</si>
  <si>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</si>
  <si>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</si>
  <si>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</si>
  <si>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</si>
  <si>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</si>
  <si>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</si>
  <si>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</si>
  <si>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</si>
  <si>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</si>
  <si>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</si>
  <si>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</si>
  <si>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</si>
  <si>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</si>
  <si>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</si>
  <si>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</si>
  <si>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</si>
  <si>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</si>
  <si>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</si>
  <si>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</si>
  <si>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</si>
  <si>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</si>
  <si>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</si>
  <si>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</si>
  <si>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</si>
  <si>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</si>
  <si>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</si>
  <si>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</si>
  <si>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</si>
  <si>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</si>
  <si>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</si>
  <si>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</si>
  <si>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</si>
  <si>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</si>
  <si>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</si>
  <si>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</si>
  <si>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</si>
  <si>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</si>
  <si>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</si>
  <si>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</si>
  <si>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</si>
  <si>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</si>
  <si>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</si>
  <si>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</si>
  <si>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</si>
  <si>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</si>
  <si>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</si>
  <si>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</si>
  <si>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</si>
  <si>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</si>
  <si>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</si>
  <si>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</si>
  <si>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</si>
  <si>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</si>
  <si>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</si>
  <si>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</si>
  <si>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</si>
  <si>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</si>
  <si>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</si>
  <si>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</si>
  <si>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</si>
  <si>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</si>
  <si>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</si>
  <si>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</si>
  <si>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</si>
  <si>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</si>
  <si>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</si>
  <si>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</si>
  <si>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</si>
  <si>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</si>
  <si>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</si>
  <si>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</si>
  <si>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</si>
  <si>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</si>
  <si>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</si>
  <si>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</si>
  <si>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</si>
  <si>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</si>
  <si>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</si>
  <si>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</si>
  <si>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</si>
  <si>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</si>
  <si>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</si>
  <si>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</si>
  <si>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</si>
  <si>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</si>
  <si>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</si>
  <si>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</si>
  <si>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</si>
  <si>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</si>
  <si>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</si>
  <si>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</si>
  <si>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</si>
  <si>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</si>
  <si>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</si>
  <si>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</si>
  <si>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</si>
  <si>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</si>
  <si>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</si>
  <si>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</si>
  <si>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</si>
  <si>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</si>
  <si>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</si>
  <si>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</si>
  <si>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</si>
  <si>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</si>
  <si>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</si>
  <si>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</si>
  <si>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</si>
  <si>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</si>
  <si>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</si>
  <si>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</si>
  <si>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</si>
  <si>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</si>
  <si>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</si>
  <si>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</si>
  <si>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</si>
  <si>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</si>
  <si>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</si>
  <si>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</si>
  <si>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</si>
  <si>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</si>
  <si>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</si>
  <si>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</si>
  <si>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</si>
  <si>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</si>
  <si>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</si>
  <si>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</si>
  <si>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</si>
  <si>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</si>
  <si>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</si>
  <si>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</si>
  <si>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</si>
  <si>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</si>
  <si>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</si>
  <si>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</si>
  <si>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</si>
  <si>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</si>
  <si>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</si>
  <si>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</si>
  <si>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</si>
  <si>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</si>
  <si>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</si>
  <si>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</si>
  <si>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</si>
  <si>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</si>
  <si>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</si>
  <si>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</si>
  <si>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</si>
  <si>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</si>
  <si>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</si>
  <si>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</si>
  <si>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</si>
  <si>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</si>
  <si>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</si>
  <si>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</si>
  <si>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</si>
  <si>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</si>
  <si>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</si>
  <si>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</si>
  <si>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</si>
  <si>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</si>
  <si>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</si>
  <si>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</si>
  <si>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</si>
  <si>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</si>
  <si>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</si>
  <si>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</si>
  <si>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</si>
  <si>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</si>
  <si>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</si>
  <si>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</si>
  <si>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</si>
  <si>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</si>
  <si>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</si>
  <si>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</si>
  <si>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</si>
  <si>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</si>
  <si>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</si>
  <si>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</si>
  <si>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</si>
  <si>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</si>
  <si>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</si>
  <si>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</si>
  <si>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</si>
  <si>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</si>
  <si>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</si>
  <si>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</si>
  <si>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</si>
  <si>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</si>
  <si>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</si>
  <si>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</si>
  <si>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</si>
  <si>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</si>
  <si>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</si>
  <si>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</si>
  <si>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</si>
  <si>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</si>
  <si>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</si>
  <si>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</si>
  <si>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</si>
  <si>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</si>
  <si>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</si>
  <si>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</si>
  <si>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</si>
  <si>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</si>
  <si>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</si>
  <si>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</si>
  <si>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</si>
  <si>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</si>
  <si>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</si>
  <si>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</si>
  <si>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</si>
  <si>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</si>
  <si>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</si>
  <si>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</si>
  <si>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</si>
  <si>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</si>
  <si>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</si>
  <si>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</si>
  <si>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</si>
  <si>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</si>
  <si>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</si>
  <si>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</si>
  <si>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</si>
  <si>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</si>
  <si>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</si>
  <si>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</si>
  <si>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</si>
  <si>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</si>
  <si>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</si>
  <si>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</si>
  <si>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</si>
  <si>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</si>
  <si>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</si>
  <si>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</si>
  <si>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</si>
  <si>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</si>
  <si>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</si>
  <si>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</si>
  <si>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</si>
  <si>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</si>
  <si>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</si>
  <si>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</si>
  <si>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</si>
  <si>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</si>
  <si>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</si>
  <si>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</si>
  <si>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</si>
  <si>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</si>
  <si>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</si>
  <si>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</si>
  <si>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</si>
  <si>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</si>
  <si>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</si>
  <si>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</si>
  <si>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</si>
  <si>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</si>
  <si>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</si>
  <si>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</si>
  <si>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</si>
  <si>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</si>
  <si>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</si>
  <si>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</si>
  <si>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</si>
  <si>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</si>
  <si>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</si>
  <si>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</si>
  <si>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</si>
  <si>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</si>
  <si>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</si>
  <si>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</si>
  <si>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</si>
  <si>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</si>
  <si>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</si>
  <si>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</si>
  <si>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</si>
  <si>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</si>
  <si>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</si>
  <si>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</si>
  <si>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</si>
  <si>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</si>
  <si>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</si>
  <si>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</si>
  <si>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</si>
  <si>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</si>
  <si>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</si>
  <si>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</si>
  <si>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</si>
  <si>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</si>
  <si>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</si>
  <si>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</si>
  <si>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</si>
  <si>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</si>
  <si>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</si>
  <si>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</si>
  <si>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</si>
  <si>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</si>
  <si>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</si>
  <si>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</si>
  <si>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</si>
  <si>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</si>
  <si>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</si>
  <si>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</si>
  <si>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</si>
  <si>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</si>
  <si>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</si>
  <si>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</si>
  <si>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</si>
  <si>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</si>
  <si>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</si>
  <si>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</si>
  <si>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</si>
  <si>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</si>
  <si>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</si>
  <si>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</si>
  <si>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</si>
  <si>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</si>
  <si>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</si>
  <si>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</si>
  <si>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</si>
  <si>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</si>
  <si>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</si>
  <si>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</si>
  <si>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</si>
  <si>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</si>
  <si>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</si>
  <si>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</si>
  <si>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</si>
  <si>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</si>
  <si>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</si>
  <si>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</si>
  <si>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</si>
  <si>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</si>
  <si>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</si>
  <si>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</si>
  <si>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</si>
  <si>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</si>
  <si>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</si>
  <si>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</si>
  <si>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</si>
  <si>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</si>
  <si>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</si>
  <si>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</si>
  <si>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</si>
  <si>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</si>
  <si>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</si>
  <si>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</si>
  <si>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</si>
  <si>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</si>
  <si>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</si>
  <si>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</si>
  <si>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</si>
  <si>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</si>
  <si>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</si>
  <si>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</si>
  <si>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</si>
  <si>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</si>
  <si>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</si>
  <si>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</si>
  <si>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</si>
  <si>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</si>
  <si>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</si>
  <si>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</si>
  <si>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</si>
  <si>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</si>
  <si>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</si>
  <si>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</si>
  <si>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</si>
  <si>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</si>
  <si>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</si>
  <si>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</si>
  <si>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</si>
  <si>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</si>
  <si>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</si>
  <si>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</si>
  <si>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</si>
  <si>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</si>
  <si>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</si>
  <si>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</si>
  <si>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</si>
  <si>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</si>
  <si>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</si>
  <si>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</si>
  <si>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</si>
  <si>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</si>
  <si>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</si>
  <si>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</si>
  <si>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</si>
  <si>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</si>
  <si>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</si>
  <si>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</si>
  <si>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</si>
  <si>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</si>
  <si>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</si>
  <si>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</si>
  <si>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</si>
  <si>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</si>
  <si>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</si>
  <si>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</si>
  <si>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</si>
  <si>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</si>
  <si>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</si>
  <si>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</si>
  <si>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</si>
  <si>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</si>
  <si>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</si>
  <si>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</si>
  <si>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</si>
  <si>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</si>
  <si>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</si>
  <si>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</si>
  <si>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</si>
  <si>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</si>
  <si>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</si>
  <si>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</si>
  <si>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</si>
  <si>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</si>
  <si>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</si>
  <si>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</si>
  <si>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</si>
  <si>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</si>
  <si>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</si>
  <si>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</si>
  <si>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</si>
  <si>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</si>
  <si>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</si>
  <si>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</si>
  <si>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</si>
  <si>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</si>
  <si>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</si>
  <si>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</si>
  <si>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</si>
  <si>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</si>
  <si>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</si>
  <si>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</si>
  <si>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</si>
  <si>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</si>
  <si>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</si>
  <si>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</si>
  <si>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</si>
  <si>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</si>
  <si>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</si>
  <si>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</si>
  <si>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</si>
  <si>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</si>
  <si>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</si>
  <si>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</si>
  <si>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</si>
  <si>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</si>
  <si>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</si>
  <si>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</si>
  <si>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</si>
  <si>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</si>
  <si>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</si>
  <si>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</si>
  <si>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</si>
  <si>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</si>
  <si>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</si>
  <si>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</si>
  <si>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</si>
  <si>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</si>
  <si>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</si>
  <si>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</si>
  <si>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</si>
  <si>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</si>
  <si>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</si>
  <si>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</si>
  <si>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</si>
  <si>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</si>
  <si>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</si>
  <si>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</si>
  <si>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</si>
  <si>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</si>
  <si>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</si>
  <si>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</si>
  <si>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</si>
  <si>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</si>
  <si>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</si>
  <si>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</si>
  <si>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</si>
  <si>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</si>
  <si>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</si>
  <si>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</si>
  <si>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</si>
  <si>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</si>
  <si>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</si>
  <si>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</si>
  <si>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</si>
  <si>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</si>
  <si>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</si>
  <si>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</si>
  <si>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</si>
  <si>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</si>
  <si>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</si>
  <si>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</si>
  <si>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</si>
  <si>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</si>
  <si>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</si>
  <si>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</si>
  <si>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</si>
  <si>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</si>
  <si>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</si>
  <si>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</si>
  <si>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</si>
  <si>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</si>
  <si>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</si>
  <si>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</si>
  <si>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</si>
  <si>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</si>
  <si>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</si>
  <si>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</si>
  <si>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</si>
  <si>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</si>
  <si>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</si>
  <si>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</si>
  <si>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</si>
  <si>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</si>
  <si>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</si>
  <si>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</si>
  <si>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</si>
  <si>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</si>
  <si>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</si>
  <si>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</si>
  <si>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</si>
  <si>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</si>
  <si>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</si>
  <si>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</si>
  <si>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</si>
  <si>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</si>
  <si>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</si>
  <si>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</si>
  <si>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</si>
  <si>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</si>
  <si>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</si>
  <si>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</si>
  <si>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</si>
  <si>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</si>
  <si>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</si>
  <si>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</si>
  <si>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</si>
  <si>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</si>
  <si>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</si>
  <si>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</si>
  <si>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</si>
  <si>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</si>
  <si>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</si>
  <si>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</si>
  <si>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</si>
  <si>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</si>
  <si>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</si>
  <si>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</si>
  <si>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</si>
  <si>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</si>
  <si>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</si>
  <si>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</si>
  <si>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</si>
  <si>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</si>
  <si>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</si>
  <si>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</si>
  <si>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</si>
  <si>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</si>
  <si>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</si>
  <si>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</si>
  <si>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</si>
  <si>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</si>
  <si>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</si>
  <si>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</si>
  <si>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</si>
  <si>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</si>
  <si>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</si>
  <si>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</si>
  <si>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</si>
  <si>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</si>
  <si>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</si>
  <si>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</si>
  <si>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</si>
  <si>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</si>
  <si>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</si>
  <si>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</si>
  <si>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</si>
  <si>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</si>
  <si>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</si>
  <si>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</si>
  <si>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</si>
  <si>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</si>
  <si>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</si>
  <si>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</si>
  <si>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</si>
  <si>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</si>
  <si>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</si>
  <si>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</si>
  <si>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</si>
  <si>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</si>
  <si>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</si>
  <si>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</si>
  <si>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</si>
  <si>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</si>
  <si>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</si>
  <si>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</si>
  <si>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</si>
  <si>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</si>
  <si>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</si>
  <si>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</si>
  <si>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</si>
  <si>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</si>
  <si>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</si>
  <si>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</si>
  <si>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</si>
  <si>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</si>
  <si>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</si>
  <si>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</si>
  <si>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</si>
  <si>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</si>
  <si>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</si>
  <si>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</si>
  <si>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</si>
  <si>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</si>
  <si>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</si>
  <si>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</si>
  <si>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</si>
  <si>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</si>
  <si>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</si>
  <si>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</si>
  <si>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</si>
  <si>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</si>
  <si>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</si>
  <si>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</si>
  <si>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</si>
  <si>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</si>
  <si>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</si>
  <si>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</si>
  <si>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</si>
  <si>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</si>
  <si>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</si>
  <si>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</si>
  <si>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</si>
  <si>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</si>
  <si>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</si>
  <si>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</si>
  <si>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</si>
  <si>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</si>
  <si>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</si>
  <si>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</si>
  <si>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</si>
  <si>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</si>
  <si>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</si>
  <si>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</si>
  <si>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</si>
  <si>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</si>
  <si>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</si>
  <si>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</si>
  <si>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</si>
  <si>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</si>
  <si>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</si>
  <si>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</si>
  <si>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</si>
  <si>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</si>
  <si>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</si>
  <si>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</si>
  <si>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</si>
  <si>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</si>
  <si>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</si>
  <si>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</si>
  <si>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</si>
  <si>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</si>
  <si>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</si>
  <si>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</si>
  <si>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</si>
  <si>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</si>
  <si>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</si>
  <si>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</si>
  <si>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</si>
  <si>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</si>
  <si>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</si>
  <si>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</si>
  <si>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</si>
  <si>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</si>
  <si>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</si>
  <si>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</si>
  <si>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</si>
  <si>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</si>
  <si>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</si>
  <si>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</si>
  <si>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</si>
  <si>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</si>
  <si>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</si>
  <si>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</si>
  <si>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</si>
  <si>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</si>
  <si>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</si>
  <si>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</si>
  <si>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</si>
  <si>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</si>
  <si>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</si>
  <si>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</si>
  <si>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</si>
  <si>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</si>
  <si>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</si>
  <si>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</si>
  <si>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</si>
  <si>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</si>
  <si>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</si>
  <si>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</si>
  <si>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</si>
  <si>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</si>
  <si>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</si>
  <si>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</si>
  <si>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</si>
  <si>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</si>
  <si>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</si>
  <si>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</si>
  <si>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</si>
  <si>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</si>
  <si>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</si>
  <si>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</si>
  <si>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</si>
  <si>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</si>
  <si>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</si>
  <si>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</si>
  <si>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</si>
  <si>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</si>
  <si>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</si>
  <si>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</si>
  <si>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</si>
  <si>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</si>
  <si>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</si>
  <si>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</si>
  <si>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</si>
  <si>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</si>
  <si>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</si>
  <si>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</si>
  <si>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</si>
  <si>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</si>
  <si>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</si>
  <si>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</si>
  <si>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</si>
  <si>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</si>
  <si>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</si>
  <si>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</si>
  <si>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</si>
  <si>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</si>
  <si>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</si>
  <si>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</si>
  <si>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ldlt M @)&amp;&amp;.!).)&amp;</t>
  </si>
  <si>
    <t>Date : 2077/10/07</t>
  </si>
  <si>
    <t>कोरोना संक्रमितहरुको संख्यात्मक बिवरण  Date - 077-10-07</t>
  </si>
  <si>
    <t>k"0f{ axfb'/ jnL</t>
  </si>
  <si>
    <t>n]v/fh jnL</t>
  </si>
  <si>
    <t>lzjf kf08]</t>
  </si>
  <si>
    <t>ljgf]b uf}td</t>
  </si>
  <si>
    <t>nf]s/fh u}/]{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</si>
</sst>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4" zoomScaleSheetLayoutView="14" workbookViewId="0">
      <pane ySplit="8" topLeftCell="A224" activePane="bottomLeft" state="frozen"/>
      <selection pane="bottomLeft" activeCell="G230" sqref="G230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275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52"/>
      <c r="G6" s="352"/>
      <c r="H6" s="352"/>
      <c r="I6" s="352"/>
      <c r="J6" s="352"/>
      <c r="K6" s="352"/>
      <c r="L6" s="352"/>
      <c r="M6" s="352"/>
      <c r="N6" s="361" t="s">
        <v>3815</v>
      </c>
      <c r="O6" s="362"/>
      <c r="P6" s="362"/>
      <c r="Q6" s="363"/>
    </row>
    <row r="7" spans="1:17" s="6" customFormat="1" ht="264.75" customHeight="1" x14ac:dyDescent="1.35">
      <c r="A7" s="364" t="s">
        <v>22</v>
      </c>
      <c r="B7" s="366" t="s">
        <v>19</v>
      </c>
      <c r="C7" s="368" t="s">
        <v>23</v>
      </c>
      <c r="D7" s="371" t="s">
        <v>20</v>
      </c>
      <c r="E7" s="373" t="s">
        <v>21</v>
      </c>
      <c r="F7" s="345" t="s">
        <v>130</v>
      </c>
      <c r="G7" s="346"/>
      <c r="H7" s="347"/>
      <c r="I7" s="343" t="s">
        <v>11</v>
      </c>
      <c r="J7" s="345" t="s">
        <v>131</v>
      </c>
      <c r="K7" s="346"/>
      <c r="L7" s="347"/>
      <c r="M7" s="368" t="s">
        <v>32</v>
      </c>
      <c r="N7" s="379" t="s">
        <v>12</v>
      </c>
      <c r="O7" s="381" t="s">
        <v>25</v>
      </c>
      <c r="P7" s="383" t="s">
        <v>14</v>
      </c>
      <c r="Q7" s="9"/>
    </row>
    <row r="8" spans="1:17" s="6" customFormat="1" ht="168" customHeight="1" thickBot="1" x14ac:dyDescent="1.4">
      <c r="A8" s="365"/>
      <c r="B8" s="367"/>
      <c r="C8" s="369"/>
      <c r="D8" s="372"/>
      <c r="E8" s="374"/>
      <c r="F8" s="96" t="s">
        <v>13</v>
      </c>
      <c r="G8" s="97" t="s">
        <v>15</v>
      </c>
      <c r="H8" s="97" t="s">
        <v>14</v>
      </c>
      <c r="I8" s="344"/>
      <c r="J8" s="98" t="s">
        <v>13</v>
      </c>
      <c r="K8" s="99" t="s">
        <v>15</v>
      </c>
      <c r="L8" s="99" t="s">
        <v>14</v>
      </c>
      <c r="M8" s="369"/>
      <c r="N8" s="380"/>
      <c r="O8" s="382"/>
      <c r="P8" s="384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36" t="s">
        <v>98</v>
      </c>
      <c r="C22" s="336"/>
      <c r="D22" s="33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36" t="s">
        <v>196</v>
      </c>
      <c r="C107" s="336"/>
      <c r="D107" s="33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36" t="s">
        <v>189</v>
      </c>
      <c r="C127" s="336"/>
      <c r="D127" s="33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36" t="s">
        <v>185</v>
      </c>
      <c r="C142" s="336"/>
      <c r="D142" s="33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36" t="s">
        <v>142</v>
      </c>
      <c r="C148" s="336"/>
      <c r="D148" s="33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36" t="s">
        <v>946</v>
      </c>
      <c r="C177" s="336"/>
      <c r="D177" s="33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37" t="s">
        <v>177</v>
      </c>
      <c r="C207" s="338"/>
      <c r="D207" s="339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37" t="s">
        <v>106</v>
      </c>
      <c r="C210" s="338"/>
      <c r="D210" s="339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40" t="s">
        <v>162</v>
      </c>
      <c r="C215" s="341"/>
      <c r="D215" s="342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37" t="s">
        <v>1184</v>
      </c>
      <c r="C223" s="338"/>
      <c r="D223" s="339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1" t="s">
        <v>942</v>
      </c>
      <c r="B224" s="392"/>
      <c r="C224" s="392"/>
      <c r="D224" s="393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5" t="s">
        <v>146</v>
      </c>
      <c r="B225" s="386"/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6"/>
      <c r="N225" s="386"/>
      <c r="O225" s="386"/>
      <c r="P225" s="387"/>
      <c r="Q225" s="5"/>
      <c r="W225" s="2" t="s">
        <v>1033</v>
      </c>
    </row>
    <row r="226" spans="1:23" ht="69.95" customHeight="1" thickBot="1" x14ac:dyDescent="0.45">
      <c r="A226" s="388"/>
      <c r="B226" s="389"/>
      <c r="C226" s="389"/>
      <c r="D226" s="389"/>
      <c r="E226" s="389"/>
      <c r="F226" s="389"/>
      <c r="G226" s="389"/>
      <c r="H226" s="389"/>
      <c r="I226" s="389"/>
      <c r="J226" s="389"/>
      <c r="K226" s="389"/>
      <c r="L226" s="389"/>
      <c r="M226" s="389"/>
      <c r="N226" s="389"/>
      <c r="O226" s="389"/>
      <c r="P226" s="390"/>
      <c r="Q226" s="5"/>
    </row>
    <row r="227" spans="1:23" ht="162" customHeight="1" x14ac:dyDescent="0.4">
      <c r="A227" s="394" t="s">
        <v>22</v>
      </c>
      <c r="B227" s="396" t="s">
        <v>19</v>
      </c>
      <c r="C227" s="398" t="s">
        <v>23</v>
      </c>
      <c r="D227" s="355" t="s">
        <v>20</v>
      </c>
      <c r="E227" s="357" t="s">
        <v>21</v>
      </c>
      <c r="F227" s="376" t="s">
        <v>128</v>
      </c>
      <c r="G227" s="377"/>
      <c r="H227" s="378"/>
      <c r="I227" s="348" t="s">
        <v>11</v>
      </c>
      <c r="J227" s="376" t="s">
        <v>129</v>
      </c>
      <c r="K227" s="377"/>
      <c r="L227" s="378"/>
      <c r="M227" s="370" t="s">
        <v>32</v>
      </c>
      <c r="N227" s="334" t="s">
        <v>126</v>
      </c>
      <c r="O227" s="335" t="s">
        <v>931</v>
      </c>
      <c r="P227" s="375" t="s">
        <v>14</v>
      </c>
      <c r="Q227" s="5"/>
    </row>
    <row r="228" spans="1:23" ht="153.75" customHeight="1" thickBot="1" x14ac:dyDescent="0.45">
      <c r="A228" s="395"/>
      <c r="B228" s="397"/>
      <c r="C228" s="399"/>
      <c r="D228" s="356"/>
      <c r="E228" s="358"/>
      <c r="F228" s="42" t="s">
        <v>13</v>
      </c>
      <c r="G228" s="43" t="s">
        <v>15</v>
      </c>
      <c r="H228" s="43" t="s">
        <v>14</v>
      </c>
      <c r="I228" s="348"/>
      <c r="J228" s="44" t="s">
        <v>13</v>
      </c>
      <c r="K228" s="45" t="s">
        <v>15</v>
      </c>
      <c r="L228" s="45" t="s">
        <v>14</v>
      </c>
      <c r="M228" s="369"/>
      <c r="N228" s="334"/>
      <c r="O228" s="335"/>
      <c r="P228" s="375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453</v>
      </c>
      <c r="H237" s="47">
        <f>G237+F237</f>
        <v>572</v>
      </c>
      <c r="I237" s="47">
        <v>569</v>
      </c>
      <c r="J237" s="47">
        <v>0</v>
      </c>
      <c r="K237" s="47">
        <v>3</v>
      </c>
      <c r="L237" s="47">
        <f t="shared" si="28"/>
        <v>3</v>
      </c>
      <c r="M237" s="47">
        <v>0</v>
      </c>
      <c r="N237" s="47">
        <v>0</v>
      </c>
      <c r="O237" s="159"/>
      <c r="P237" s="49">
        <v>0</v>
      </c>
      <c r="Q237" s="5">
        <f>SUM(J237:K237)</f>
        <v>3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1384</v>
      </c>
      <c r="H238" s="47">
        <f>G238+F238</f>
        <v>1980</v>
      </c>
      <c r="I238" s="47">
        <v>1963</v>
      </c>
      <c r="J238" s="47">
        <v>6</v>
      </c>
      <c r="K238" s="47">
        <v>11</v>
      </c>
      <c r="L238" s="47">
        <f t="shared" si="28"/>
        <v>17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823</v>
      </c>
      <c r="G239" s="51">
        <f t="shared" si="30"/>
        <v>2410</v>
      </c>
      <c r="H239" s="51">
        <f t="shared" si="30"/>
        <v>3233</v>
      </c>
      <c r="I239" s="51">
        <f t="shared" si="30"/>
        <v>3213</v>
      </c>
      <c r="J239" s="51">
        <f t="shared" si="30"/>
        <v>6</v>
      </c>
      <c r="K239" s="51">
        <f t="shared" si="30"/>
        <v>14</v>
      </c>
      <c r="L239" s="51">
        <f t="shared" si="30"/>
        <v>20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3053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49" t="s">
        <v>977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7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s="6" customFormat="1" ht="233.25" customHeight="1" x14ac:dyDescent="1.85">
      <c r="A4" s="364" t="s">
        <v>22</v>
      </c>
      <c r="B4" s="366" t="s">
        <v>19</v>
      </c>
      <c r="C4" s="373" t="s">
        <v>21</v>
      </c>
      <c r="D4" s="345" t="s">
        <v>130</v>
      </c>
      <c r="E4" s="346"/>
      <c r="F4" s="347"/>
      <c r="G4" s="418" t="s">
        <v>11</v>
      </c>
      <c r="H4" s="345" t="s">
        <v>131</v>
      </c>
      <c r="I4" s="346"/>
      <c r="J4" s="347"/>
      <c r="K4" s="368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49" t="s">
        <v>24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66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A11" sqref="A11:P23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127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1" t="s">
        <v>3815</v>
      </c>
      <c r="O6" s="362"/>
      <c r="P6" s="362"/>
      <c r="Q6" s="363"/>
    </row>
    <row r="7" spans="1:17" ht="69.95" customHeight="1" x14ac:dyDescent="0.4">
      <c r="A7" s="385" t="s">
        <v>183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7"/>
      <c r="Q7" s="5"/>
    </row>
    <row r="8" spans="1:17" ht="69.95" customHeight="1" thickBot="1" x14ac:dyDescent="0.45">
      <c r="A8" s="388"/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90"/>
      <c r="Q8" s="5"/>
    </row>
    <row r="9" spans="1:17" ht="162" customHeight="1" x14ac:dyDescent="0.4">
      <c r="A9" s="394" t="s">
        <v>22</v>
      </c>
      <c r="B9" s="396" t="s">
        <v>19</v>
      </c>
      <c r="C9" s="398" t="s">
        <v>23</v>
      </c>
      <c r="D9" s="355" t="s">
        <v>20</v>
      </c>
      <c r="E9" s="357" t="s">
        <v>21</v>
      </c>
      <c r="F9" s="376" t="s">
        <v>128</v>
      </c>
      <c r="G9" s="377"/>
      <c r="H9" s="378"/>
      <c r="I9" s="348" t="s">
        <v>11</v>
      </c>
      <c r="J9" s="376" t="s">
        <v>129</v>
      </c>
      <c r="K9" s="377"/>
      <c r="L9" s="378"/>
      <c r="M9" s="370" t="s">
        <v>32</v>
      </c>
      <c r="N9" s="334" t="s">
        <v>126</v>
      </c>
      <c r="O9" s="335" t="s">
        <v>931</v>
      </c>
      <c r="P9" s="375" t="s">
        <v>14</v>
      </c>
      <c r="Q9" s="5"/>
    </row>
    <row r="10" spans="1:17" ht="138.75" customHeight="1" thickBot="1" x14ac:dyDescent="0.45">
      <c r="A10" s="395"/>
      <c r="B10" s="397"/>
      <c r="C10" s="399"/>
      <c r="D10" s="356"/>
      <c r="E10" s="358"/>
      <c r="F10" s="42" t="s">
        <v>13</v>
      </c>
      <c r="G10" s="43" t="s">
        <v>15</v>
      </c>
      <c r="H10" s="43" t="s">
        <v>14</v>
      </c>
      <c r="I10" s="348"/>
      <c r="J10" s="44" t="s">
        <v>13</v>
      </c>
      <c r="K10" s="45" t="s">
        <v>15</v>
      </c>
      <c r="L10" s="45" t="s">
        <v>14</v>
      </c>
      <c r="M10" s="369"/>
      <c r="N10" s="334"/>
      <c r="O10" s="335"/>
      <c r="P10" s="375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453</v>
      </c>
      <c r="H19" s="47">
        <f>G19+F19</f>
        <v>572</v>
      </c>
      <c r="I19" s="47">
        <v>569</v>
      </c>
      <c r="J19" s="47">
        <v>0</v>
      </c>
      <c r="K19" s="47">
        <v>3</v>
      </c>
      <c r="L19" s="47">
        <f t="shared" si="0"/>
        <v>3</v>
      </c>
      <c r="M19" s="47">
        <v>0</v>
      </c>
      <c r="N19" s="47">
        <v>0</v>
      </c>
      <c r="O19" s="159"/>
      <c r="P19" s="49">
        <v>0</v>
      </c>
      <c r="Q19" s="5">
        <f>SUM(J19:K19)</f>
        <v>3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1384</v>
      </c>
      <c r="H20" s="47">
        <f>G20+F20</f>
        <v>1980</v>
      </c>
      <c r="I20" s="47">
        <v>1963</v>
      </c>
      <c r="J20" s="47">
        <v>6</v>
      </c>
      <c r="K20" s="47">
        <v>11</v>
      </c>
      <c r="L20" s="47">
        <f t="shared" si="0"/>
        <v>17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823</v>
      </c>
      <c r="G21" s="51">
        <f t="shared" si="2"/>
        <v>2410</v>
      </c>
      <c r="H21" s="51">
        <f t="shared" si="2"/>
        <v>3233</v>
      </c>
      <c r="I21" s="51">
        <f t="shared" si="2"/>
        <v>3213</v>
      </c>
      <c r="J21" s="51">
        <f t="shared" si="2"/>
        <v>6</v>
      </c>
      <c r="K21" s="51">
        <f t="shared" si="2"/>
        <v>14</v>
      </c>
      <c r="L21" s="51">
        <f t="shared" si="2"/>
        <v>20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3053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K9" sqref="K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34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34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34" s="6" customFormat="1" ht="233.25" customHeight="1" x14ac:dyDescent="1.85">
      <c r="A4" s="364" t="s">
        <v>22</v>
      </c>
      <c r="B4" s="364" t="s">
        <v>3260</v>
      </c>
      <c r="C4" s="438" t="s">
        <v>271</v>
      </c>
      <c r="D4" s="438"/>
      <c r="E4" s="438"/>
      <c r="F4" s="441" t="s">
        <v>276</v>
      </c>
      <c r="G4" s="441" t="s">
        <v>13</v>
      </c>
      <c r="H4" s="441" t="s">
        <v>15</v>
      </c>
      <c r="I4" s="445" t="s">
        <v>670</v>
      </c>
      <c r="J4" s="443" t="s">
        <v>779</v>
      </c>
      <c r="K4" s="443" t="s">
        <v>272</v>
      </c>
      <c r="L4" s="439" t="s">
        <v>631</v>
      </c>
      <c r="M4" s="439" t="s">
        <v>632</v>
      </c>
      <c r="N4" s="439" t="s">
        <v>273</v>
      </c>
      <c r="O4" s="439" t="s">
        <v>32</v>
      </c>
      <c r="P4" s="64"/>
      <c r="Q4" s="64"/>
    </row>
    <row r="5" spans="1:34" s="6" customFormat="1" ht="168" customHeight="1" thickBot="1" x14ac:dyDescent="1.9">
      <c r="A5" s="365"/>
      <c r="B5" s="365"/>
      <c r="C5" s="91" t="s">
        <v>13</v>
      </c>
      <c r="D5" s="89" t="s">
        <v>15</v>
      </c>
      <c r="E5" s="90" t="s">
        <v>14</v>
      </c>
      <c r="F5" s="442"/>
      <c r="G5" s="442"/>
      <c r="H5" s="442"/>
      <c r="I5" s="446"/>
      <c r="J5" s="444"/>
      <c r="K5" s="444"/>
      <c r="L5" s="440"/>
      <c r="M5" s="440"/>
      <c r="N5" s="440"/>
      <c r="O5" s="440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2</v>
      </c>
      <c r="G6" s="88">
        <v>0</v>
      </c>
      <c r="H6" s="88">
        <v>2</v>
      </c>
      <c r="I6" s="88">
        <v>7</v>
      </c>
      <c r="J6" s="88">
        <v>1</v>
      </c>
      <c r="K6" s="88">
        <v>1</v>
      </c>
      <c r="L6" s="88">
        <v>218</v>
      </c>
      <c r="M6" s="88">
        <v>516</v>
      </c>
      <c r="N6" s="88">
        <v>734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374</v>
      </c>
      <c r="D7" s="75">
        <v>950</v>
      </c>
      <c r="E7" s="88">
        <f t="shared" si="0"/>
        <v>1324</v>
      </c>
      <c r="F7" s="88">
        <v>21</v>
      </c>
      <c r="G7" s="88">
        <v>6</v>
      </c>
      <c r="H7" s="88">
        <v>15</v>
      </c>
      <c r="I7" s="88">
        <v>8</v>
      </c>
      <c r="J7" s="88">
        <v>19</v>
      </c>
      <c r="K7" s="88">
        <v>2</v>
      </c>
      <c r="L7" s="88">
        <v>372</v>
      </c>
      <c r="M7" s="88">
        <v>923</v>
      </c>
      <c r="N7" s="88">
        <v>1295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799</v>
      </c>
      <c r="D17" s="79">
        <f t="shared" si="1"/>
        <v>2254</v>
      </c>
      <c r="E17" s="79">
        <f t="shared" si="1"/>
        <v>3053</v>
      </c>
      <c r="F17" s="79">
        <f t="shared" si="1"/>
        <v>23</v>
      </c>
      <c r="G17" s="79">
        <f t="shared" si="1"/>
        <v>6</v>
      </c>
      <c r="H17" s="79">
        <f t="shared" si="1"/>
        <v>17</v>
      </c>
      <c r="I17" s="79">
        <f t="shared" si="1"/>
        <v>19</v>
      </c>
      <c r="J17" s="79">
        <f t="shared" si="1"/>
        <v>20</v>
      </c>
      <c r="K17" s="79">
        <f t="shared" si="1"/>
        <v>3</v>
      </c>
      <c r="L17" s="79">
        <f t="shared" si="1"/>
        <v>794</v>
      </c>
      <c r="M17" s="79">
        <f t="shared" si="1"/>
        <v>2207</v>
      </c>
      <c r="N17" s="79">
        <f t="shared" si="1"/>
        <v>3011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3816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59"/>
  <sheetViews>
    <sheetView zoomScale="96" zoomScaleNormal="96" workbookViewId="0">
      <pane ySplit="5" topLeftCell="A3047" activePane="bottomLeft" state="frozen"/>
      <selection pane="bottomLeft" activeCell="B3059" sqref="B3059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3" t="s">
        <v>893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</row>
    <row r="2" spans="1:14" ht="26.25" x14ac:dyDescent="0.25">
      <c r="A2" s="454" t="s">
        <v>894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</row>
    <row r="3" spans="1:14" ht="26.25" x14ac:dyDescent="0.25">
      <c r="A3" s="455" t="s">
        <v>933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</row>
    <row r="4" spans="1:14" ht="14.25" customHeight="1" x14ac:dyDescent="0.25">
      <c r="A4" s="451" t="s">
        <v>277</v>
      </c>
      <c r="B4" s="457" t="s">
        <v>278</v>
      </c>
      <c r="C4" s="451" t="s">
        <v>279</v>
      </c>
      <c r="D4" s="451" t="s">
        <v>280</v>
      </c>
      <c r="E4" s="451" t="s">
        <v>281</v>
      </c>
      <c r="F4" s="449" t="s">
        <v>282</v>
      </c>
      <c r="G4" s="447" t="s">
        <v>283</v>
      </c>
      <c r="H4" s="447" t="s">
        <v>14</v>
      </c>
      <c r="I4" s="449" t="s">
        <v>272</v>
      </c>
      <c r="J4" s="449" t="s">
        <v>671</v>
      </c>
      <c r="K4" s="449" t="s">
        <v>11</v>
      </c>
      <c r="L4" s="449" t="s">
        <v>284</v>
      </c>
      <c r="M4" s="449" t="s">
        <v>285</v>
      </c>
      <c r="N4" s="451" t="s">
        <v>286</v>
      </c>
    </row>
    <row r="5" spans="1:14" ht="41.25" customHeight="1" x14ac:dyDescent="0.25">
      <c r="A5" s="452"/>
      <c r="B5" s="450"/>
      <c r="C5" s="452"/>
      <c r="D5" s="452"/>
      <c r="E5" s="452"/>
      <c r="F5" s="456"/>
      <c r="G5" s="448"/>
      <c r="H5" s="448"/>
      <c r="I5" s="456"/>
      <c r="J5" s="456"/>
      <c r="K5" s="456"/>
      <c r="L5" s="456"/>
      <c r="M5" s="450"/>
      <c r="N5" s="452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214"/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>
        <v>1</v>
      </c>
      <c r="J3040" s="112"/>
      <c r="K3040" s="112"/>
      <c r="L3040" s="133"/>
      <c r="M3040" s="134" t="s">
        <v>290</v>
      </c>
      <c r="N3040" s="184" t="s">
        <v>3795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3818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3819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1259</v>
      </c>
      <c r="H3055" s="133">
        <v>1</v>
      </c>
      <c r="I3055" s="133"/>
      <c r="J3055" s="112"/>
      <c r="K3055" s="112"/>
      <c r="L3055" s="133">
        <v>1</v>
      </c>
      <c r="M3055" s="134" t="s">
        <v>290</v>
      </c>
      <c r="N3055" s="184"/>
    </row>
    <row r="3056" spans="1:14" s="170" customFormat="1" ht="19.5" customHeight="1" x14ac:dyDescent="0.45">
      <c r="A3056" s="106">
        <v>3051</v>
      </c>
      <c r="B3056" s="111" t="s">
        <v>3820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3821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3822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3">
      <c r="A3059" s="106"/>
      <c r="B3059" s="105"/>
      <c r="C3059" s="312"/>
      <c r="D3059" s="312"/>
      <c r="E3059" s="312"/>
      <c r="F3059" s="312"/>
      <c r="G3059" s="313"/>
      <c r="H3059" s="147">
        <f>SUBTOTAL(109,H6:H3058)</f>
        <v>3053</v>
      </c>
      <c r="I3059" s="147">
        <f>SUBTOTAL(109,I6:I3058)</f>
        <v>3</v>
      </c>
      <c r="J3059" s="147">
        <f>SUBTOTAL(109,J6:J3058)</f>
        <v>19</v>
      </c>
      <c r="K3059" s="147">
        <f>SUBTOTAL(109,K6:K3058)</f>
        <v>3011</v>
      </c>
      <c r="L3059" s="147">
        <f>SUBTOTAL(109,L6:L3058)</f>
        <v>20</v>
      </c>
      <c r="M3059" s="147"/>
      <c r="N3059" s="130"/>
    </row>
  </sheetData>
  <mergeCells count="17"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L10" sqref="L10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9" t="s">
        <v>24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Z1"/>
    </row>
    <row r="2" spans="1:28" ht="23.25" customHeight="1" x14ac:dyDescent="0.35">
      <c r="A2" s="178"/>
      <c r="B2" s="470" t="s">
        <v>1176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185"/>
    </row>
    <row r="3" spans="1:28" ht="23.25" customHeight="1" x14ac:dyDescent="0.35">
      <c r="A3" s="177"/>
      <c r="B3" s="471" t="s">
        <v>3817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185"/>
    </row>
    <row r="4" spans="1:28" s="183" customFormat="1" ht="48" customHeight="1" x14ac:dyDescent="0.35">
      <c r="A4" s="472" t="s">
        <v>1155</v>
      </c>
      <c r="B4" s="459" t="s">
        <v>1156</v>
      </c>
      <c r="C4" s="476" t="s">
        <v>1690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8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3"/>
      <c r="B5" s="475"/>
      <c r="C5" s="479" t="s">
        <v>1157</v>
      </c>
      <c r="D5" s="479"/>
      <c r="E5" s="461" t="s">
        <v>1158</v>
      </c>
      <c r="F5" s="461"/>
      <c r="G5" s="461" t="s">
        <v>1159</v>
      </c>
      <c r="H5" s="461"/>
      <c r="I5" s="461" t="s">
        <v>1160</v>
      </c>
      <c r="J5" s="461"/>
      <c r="K5" s="461" t="s">
        <v>1161</v>
      </c>
      <c r="L5" s="461"/>
      <c r="M5" s="461" t="s">
        <v>1162</v>
      </c>
      <c r="N5" s="461"/>
      <c r="O5" s="461" t="s">
        <v>1163</v>
      </c>
      <c r="P5" s="461"/>
      <c r="Q5" s="461" t="s">
        <v>1164</v>
      </c>
      <c r="R5" s="461"/>
      <c r="S5" s="462" t="s">
        <v>15</v>
      </c>
      <c r="T5" s="462" t="s">
        <v>13</v>
      </c>
      <c r="U5" s="461" t="s">
        <v>1165</v>
      </c>
      <c r="V5" s="464" t="s">
        <v>1691</v>
      </c>
      <c r="W5" s="464" t="s">
        <v>1692</v>
      </c>
      <c r="X5" s="464" t="s">
        <v>1693</v>
      </c>
      <c r="Y5" s="461" t="s">
        <v>1166</v>
      </c>
      <c r="Z5" s="459" t="s">
        <v>1167</v>
      </c>
      <c r="AA5" s="459" t="s">
        <v>1694</v>
      </c>
      <c r="AB5" s="465" t="s">
        <v>1695</v>
      </c>
    </row>
    <row r="6" spans="1:28" ht="30" customHeight="1" x14ac:dyDescent="0.25">
      <c r="A6" s="474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3"/>
      <c r="T6" s="463"/>
      <c r="U6" s="461"/>
      <c r="V6" s="464"/>
      <c r="W6" s="464"/>
      <c r="X6" s="464"/>
      <c r="Y6" s="461"/>
      <c r="Z6" s="460"/>
      <c r="AA6" s="460"/>
      <c r="AB6" s="466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671</v>
      </c>
      <c r="F8" s="191">
        <v>357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925</v>
      </c>
      <c r="T8" s="192">
        <f t="shared" si="0"/>
        <v>411</v>
      </c>
      <c r="U8" s="192">
        <f t="shared" ref="U8:U16" si="1">S8+T8</f>
        <v>1336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7" t="s">
        <v>1175</v>
      </c>
      <c r="B17" s="468"/>
      <c r="C17" s="194">
        <f t="shared" ref="C17:X17" si="3">SUM(C7:C16)</f>
        <v>602</v>
      </c>
      <c r="D17" s="194">
        <f t="shared" si="3"/>
        <v>115</v>
      </c>
      <c r="E17" s="194">
        <f t="shared" si="3"/>
        <v>1459</v>
      </c>
      <c r="F17" s="194">
        <f t="shared" si="3"/>
        <v>664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2241</v>
      </c>
      <c r="T17" s="194">
        <f t="shared" si="3"/>
        <v>812</v>
      </c>
      <c r="U17" s="194">
        <f t="shared" si="3"/>
        <v>3053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8" t="s">
        <v>1699</v>
      </c>
      <c r="C19" s="458"/>
      <c r="D19" s="458"/>
      <c r="E19" s="195">
        <v>74</v>
      </c>
      <c r="Z19"/>
    </row>
    <row r="20" spans="1:28" x14ac:dyDescent="0.25">
      <c r="A20" s="195">
        <v>2</v>
      </c>
      <c r="B20" s="458" t="s">
        <v>1700</v>
      </c>
      <c r="C20" s="458"/>
      <c r="D20" s="458"/>
      <c r="E20" s="195">
        <v>14</v>
      </c>
      <c r="Z20"/>
    </row>
    <row r="21" spans="1:28" x14ac:dyDescent="0.25">
      <c r="A21" s="195">
        <v>3</v>
      </c>
      <c r="B21" s="458" t="s">
        <v>2663</v>
      </c>
      <c r="C21" s="458"/>
      <c r="D21" s="458"/>
      <c r="E21" s="195">
        <v>1</v>
      </c>
      <c r="Z21"/>
    </row>
    <row r="22" spans="1:28" x14ac:dyDescent="0.25">
      <c r="A22" s="195">
        <v>4</v>
      </c>
      <c r="B22" s="458" t="s">
        <v>1701</v>
      </c>
      <c r="C22" s="458"/>
      <c r="D22" s="458"/>
      <c r="E22" s="195">
        <v>4</v>
      </c>
      <c r="Z22"/>
    </row>
    <row r="23" spans="1:28" x14ac:dyDescent="0.25">
      <c r="A23" s="195">
        <v>5</v>
      </c>
      <c r="B23" s="458" t="s">
        <v>1702</v>
      </c>
      <c r="C23" s="458"/>
      <c r="D23" s="458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A38" workbookViewId="0">
      <selection activeCell="K48" sqref="K48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3801</v>
      </c>
      <c r="C51" s="263" t="s">
        <v>3797</v>
      </c>
      <c r="D51" s="266">
        <v>80</v>
      </c>
      <c r="E51" s="274" t="s">
        <v>973</v>
      </c>
      <c r="F51" s="266">
        <v>1</v>
      </c>
      <c r="G51" s="267">
        <v>64903</v>
      </c>
      <c r="H51" s="267">
        <v>64919</v>
      </c>
      <c r="I51" s="317" t="s">
        <v>3745</v>
      </c>
      <c r="J51" s="318"/>
    </row>
    <row r="52" spans="1:10" ht="24.75" x14ac:dyDescent="0.5">
      <c r="A52" s="483" t="s">
        <v>14</v>
      </c>
      <c r="B52" s="484"/>
      <c r="C52" s="484"/>
      <c r="D52" s="484"/>
      <c r="E52" s="485"/>
      <c r="F52" s="266">
        <f>SUM(F5:F51)</f>
        <v>47</v>
      </c>
      <c r="G52" s="486"/>
      <c r="H52" s="487"/>
      <c r="I52" s="487"/>
      <c r="J52" s="488"/>
    </row>
    <row r="53" spans="1:10" ht="17.25" x14ac:dyDescent="0.35">
      <c r="G53" s="273"/>
      <c r="H53" s="273"/>
    </row>
  </sheetData>
  <mergeCells count="5">
    <mergeCell ref="B1:P1"/>
    <mergeCell ref="B2:P2"/>
    <mergeCell ref="B3:P3"/>
    <mergeCell ref="A52:E52"/>
    <mergeCell ref="G52:J52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tabSelected="1" workbookViewId="0">
      <selection activeCell="G15" sqref="G15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6</v>
      </c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3053</v>
      </c>
      <c r="H19" s="495" t="s">
        <v>30</v>
      </c>
      <c r="I19" s="496"/>
      <c r="J19" s="304">
        <f>SUM(J7:J18)</f>
        <v>36</v>
      </c>
      <c r="K19" s="304">
        <f t="shared" ref="K19:L19" si="1">SUM(K7:K18)</f>
        <v>11</v>
      </c>
      <c r="L19" s="304">
        <f t="shared" si="1"/>
        <v>47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2021-01-20T07:48:13Z</dcterms:modified>
</cp:coreProperties>
</file>