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Name'!$B$4:$N$3065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 l="1"/>
  <c r="M239" i="28"/>
  <c r="K239" i="28"/>
  <c r="J239" i="28"/>
  <c r="I239" i="28"/>
  <c r="G239" i="28"/>
  <c r="F239" i="28"/>
  <c r="E239" i="28"/>
  <c r="L238" i="28"/>
  <c r="H238" i="28"/>
  <c r="Q237" i="28"/>
  <c r="H237" i="28"/>
  <c r="L237" i="28" s="1"/>
  <c r="L236" i="28"/>
  <c r="H236" i="28"/>
  <c r="H235" i="28"/>
  <c r="L235" i="28" s="1"/>
  <c r="H234" i="28"/>
  <c r="L234" i="28" s="1"/>
  <c r="H233" i="28"/>
  <c r="L233" i="28" s="1"/>
  <c r="L232" i="28"/>
  <c r="H232" i="28"/>
  <c r="H231" i="28"/>
  <c r="L231" i="28" s="1"/>
  <c r="H230" i="28"/>
  <c r="L230" i="28" s="1"/>
  <c r="L229" i="28"/>
  <c r="L239" i="28" l="1"/>
  <c r="H239" i="28"/>
  <c r="I3066" i="35"/>
  <c r="J3066" i="35"/>
  <c r="K3066" i="35"/>
  <c r="L3066" i="35"/>
  <c r="I21" i="32" l="1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J21" i="32"/>
  <c r="K21" i="32"/>
  <c r="M21" i="32"/>
  <c r="N21" i="32"/>
  <c r="J19" i="42" l="1"/>
  <c r="B6" i="34" l="1"/>
  <c r="D16" i="30"/>
  <c r="B8" i="34"/>
  <c r="H3066" i="35" l="1"/>
  <c r="F54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<sst xmlns="http://schemas.openxmlformats.org/spreadsheetml/2006/main" count="16415" uniqueCount="3832">
  <si>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</si>
  <si>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</si>
  <si>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</si>
  <si>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</si>
  <si>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</si>
  <si>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</si>
  <si>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</si>
  <si>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</si>
  <si>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</si>
  <si>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</si>
  <si>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</si>
  <si>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</si>
  <si>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</si>
  <si>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</si>
  <si>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</si>
  <si>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</si>
  <si>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</si>
  <si>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</si>
  <si>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</si>
  <si>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</si>
  <si>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</si>
  <si>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</si>
  <si>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</si>
  <si>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</si>
  <si>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</si>
  <si>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</si>
  <si>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</si>
  <si>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</si>
  <si>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</si>
  <si>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</si>
  <si>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</si>
  <si>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</si>
  <si>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</si>
  <si>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</si>
  <si>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</si>
  <si>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</si>
  <si>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</si>
  <si>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</si>
  <si>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</si>
  <si>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</si>
  <si>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</si>
  <si>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</si>
  <si>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</si>
  <si>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</si>
  <si>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</si>
  <si>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</si>
  <si>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</si>
  <si>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</si>
  <si>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</si>
  <si>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</si>
  <si>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</si>
  <si>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</si>
  <si>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</si>
  <si>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</si>
  <si>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</si>
  <si>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</si>
  <si>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</si>
  <si>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</si>
  <si>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</si>
  <si>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</si>
  <si>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</si>
  <si>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</si>
  <si>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</si>
  <si>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</si>
  <si>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</si>
  <si>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</si>
  <si>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</si>
  <si>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</si>
  <si>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</si>
  <si>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</si>
  <si>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</si>
  <si>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</si>
  <si>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</si>
  <si>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</si>
  <si>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</si>
  <si>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</si>
  <si>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</si>
  <si>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</si>
  <si>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</si>
  <si>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</si>
  <si>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</si>
  <si>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</si>
  <si>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</si>
  <si>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</si>
  <si>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</si>
  <si>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</si>
  <si>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</si>
  <si>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</si>
  <si>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</si>
  <si>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</si>
  <si>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</si>
  <si>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</si>
  <si>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</si>
  <si>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</si>
  <si>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</si>
  <si>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</si>
  <si>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</si>
  <si>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</si>
  <si>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</si>
  <si>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</si>
  <si>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</si>
  <si>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</si>
  <si>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</si>
  <si>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</si>
  <si>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</si>
  <si>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</si>
  <si>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</si>
  <si>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</si>
  <si>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</si>
  <si>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</si>
  <si>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</si>
  <si>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</si>
  <si>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</si>
  <si>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</si>
  <si>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</si>
  <si>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</si>
  <si>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</si>
  <si>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</si>
  <si>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</si>
  <si>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</si>
  <si>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</si>
  <si>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</si>
  <si>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</si>
  <si>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</si>
  <si>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</si>
  <si>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</si>
  <si>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</si>
  <si>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</si>
  <si>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</si>
  <si>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</si>
  <si>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</si>
  <si>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</si>
  <si>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</si>
  <si>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</si>
  <si>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</si>
  <si>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</si>
  <si>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</si>
  <si>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</si>
  <si>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</si>
  <si>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</si>
  <si>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</si>
  <si>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</si>
  <si>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</si>
  <si>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</si>
  <si>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</si>
  <si>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</si>
  <si>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</si>
  <si>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</si>
  <si>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</si>
  <si>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</si>
  <si>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</si>
  <si>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</si>
  <si>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</si>
  <si>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</si>
  <si>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</si>
  <si>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</si>
  <si>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</si>
  <si>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</si>
  <si>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</si>
  <si>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</si>
  <si>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</si>
  <si>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</si>
  <si>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</si>
  <si>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</si>
  <si>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</si>
  <si>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</si>
  <si>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</si>
  <si>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</si>
  <si>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</si>
  <si>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</si>
  <si>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</si>
  <si>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</si>
  <si>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</si>
  <si>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</si>
  <si>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</si>
  <si>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</si>
  <si>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</si>
  <si>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</si>
  <si>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</si>
  <si>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</si>
  <si>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</si>
  <si>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</si>
  <si>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</si>
  <si>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</si>
  <si>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</si>
  <si>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</si>
  <si>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</si>
  <si>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</si>
  <si>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</si>
  <si>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</si>
  <si>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</si>
  <si>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</si>
  <si>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</si>
  <si>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</si>
  <si>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</si>
  <si>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</si>
  <si>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</si>
  <si>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</si>
  <si>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</si>
  <si>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</si>
  <si>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</si>
  <si>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</si>
  <si>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</si>
  <si>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</si>
  <si>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</si>
  <si>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</si>
  <si>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</si>
  <si>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</si>
  <si>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</si>
  <si>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</si>
  <si>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</si>
  <si>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</si>
  <si>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</si>
  <si>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</si>
  <si>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</si>
  <si>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</si>
  <si>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</si>
  <si>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</si>
  <si>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</si>
  <si>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</si>
  <si>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</si>
  <si>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</si>
  <si>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</si>
  <si>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</si>
  <si>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</si>
  <si>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</si>
  <si>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</si>
  <si>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</si>
  <si>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</si>
  <si>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</si>
  <si>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</si>
  <si>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</si>
  <si>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</si>
  <si>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</si>
  <si>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</si>
  <si>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</si>
  <si>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</si>
  <si>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</si>
  <si>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</si>
  <si>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</si>
  <si>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</si>
  <si>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</si>
  <si>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</si>
  <si>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</si>
  <si>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</si>
  <si>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</si>
  <si>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</si>
  <si>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</si>
  <si>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</si>
  <si>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</si>
  <si>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</si>
  <si>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</si>
  <si>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</si>
  <si>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</si>
  <si>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</si>
  <si>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</si>
  <si>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</si>
  <si>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</si>
  <si>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</si>
  <si>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</si>
  <si>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</si>
  <si>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</si>
  <si>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</si>
  <si>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</si>
  <si>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</si>
  <si>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</si>
  <si>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</si>
  <si>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</si>
  <si>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</si>
  <si>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</si>
  <si>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</si>
  <si>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</si>
  <si>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</si>
  <si>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</si>
  <si>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</si>
  <si>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</si>
  <si>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</si>
  <si>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</si>
  <si>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</si>
  <si>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</si>
  <si>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</si>
  <si>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</si>
  <si>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</si>
  <si>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</si>
  <si>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</si>
  <si>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</si>
  <si>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</si>
  <si>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</si>
  <si>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</si>
  <si>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</si>
  <si>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</si>
  <si>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</si>
  <si>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</si>
  <si>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</si>
  <si>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</si>
  <si>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</si>
  <si>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</si>
  <si>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</si>
  <si>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</si>
  <si>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</si>
  <si>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</si>
  <si>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</si>
  <si>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</si>
  <si>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</si>
  <si>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</si>
  <si>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</si>
  <si>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</si>
  <si>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</si>
  <si>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</si>
  <si>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</si>
  <si>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</si>
  <si>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</si>
  <si>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</si>
  <si>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</si>
  <si>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</si>
  <si>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</si>
  <si>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</si>
  <si>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</si>
  <si>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</si>
  <si>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</si>
  <si>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</si>
  <si>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</si>
  <si>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</si>
  <si>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</si>
  <si>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</si>
  <si>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</si>
  <si>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</si>
  <si>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</si>
  <si>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</si>
  <si>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</si>
  <si>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</si>
  <si>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</si>
  <si>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</si>
  <si>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</si>
  <si>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</si>
  <si>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</si>
  <si>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</si>
  <si>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</si>
  <si>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</si>
  <si>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</si>
  <si>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</si>
  <si>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</si>
  <si>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</si>
  <si>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</si>
  <si>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</si>
  <si>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</si>
  <si>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</si>
  <si>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</si>
  <si>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</si>
  <si>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</si>
  <si>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</si>
  <si>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</si>
  <si>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</si>
  <si>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</si>
  <si>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</si>
  <si>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</si>
  <si>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</si>
  <si>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</si>
  <si>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</si>
  <si>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</si>
  <si>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</si>
  <si>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</si>
  <si>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</si>
  <si>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</si>
  <si>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</si>
  <si>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</si>
  <si>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</si>
  <si>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</si>
  <si>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</si>
  <si>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</si>
  <si>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</si>
  <si>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</si>
  <si>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</si>
  <si>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</si>
  <si>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</si>
  <si>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</si>
  <si>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</si>
  <si>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</si>
  <si>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</si>
  <si>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</si>
  <si>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</si>
  <si>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</si>
  <si>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</si>
  <si>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</si>
  <si>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</si>
  <si>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</si>
  <si>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</si>
  <si>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</si>
  <si>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</si>
  <si>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</si>
  <si>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</si>
  <si>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</si>
  <si>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</si>
  <si>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</si>
  <si>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</si>
  <si>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</si>
  <si>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</si>
  <si>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</si>
  <si>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</si>
  <si>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</si>
  <si>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</si>
  <si>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</si>
  <si>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</si>
  <si>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</si>
  <si>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</si>
  <si>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</si>
  <si>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</si>
  <si>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</si>
  <si>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</si>
  <si>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</si>
  <si>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</si>
  <si>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</si>
  <si>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</si>
  <si>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</si>
  <si>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</si>
  <si>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</si>
  <si>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</si>
  <si>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</si>
  <si>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</si>
  <si>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</si>
  <si>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</si>
  <si>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</si>
  <si>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</si>
  <si>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</si>
  <si>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</si>
  <si>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</si>
  <si>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</si>
  <si>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</si>
  <si>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</si>
  <si>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</si>
  <si>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</si>
  <si>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</si>
  <si>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</si>
  <si>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</si>
  <si>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</si>
  <si>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</si>
  <si>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</si>
  <si>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</si>
  <si>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</si>
  <si>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</si>
  <si>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</si>
  <si>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</si>
  <si>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</si>
  <si>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</si>
  <si>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</si>
  <si>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</si>
  <si>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</si>
  <si>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</si>
  <si>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</si>
  <si>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</si>
  <si>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</si>
  <si>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</si>
  <si>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</si>
  <si>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</si>
  <si>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</si>
  <si>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</si>
  <si>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</si>
  <si>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</si>
  <si>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</si>
  <si>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</si>
  <si>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</si>
  <si>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</si>
  <si>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</si>
  <si>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</si>
  <si>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</si>
  <si>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</si>
  <si>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</si>
  <si>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</si>
  <si>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</si>
  <si>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</si>
  <si>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</si>
  <si>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</si>
  <si>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</si>
  <si>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</si>
  <si>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</si>
  <si>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</si>
  <si>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</si>
  <si>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</si>
  <si>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</si>
  <si>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</si>
  <si>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</si>
  <si>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</si>
  <si>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</si>
  <si>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</si>
  <si>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</si>
  <si>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</si>
  <si>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</si>
  <si>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</si>
  <si>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</si>
  <si>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</si>
  <si>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</si>
  <si>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</si>
  <si>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</si>
  <si>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</si>
  <si>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</si>
  <si>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</si>
  <si>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</si>
  <si>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</si>
  <si>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</si>
  <si>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</si>
  <si>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</si>
  <si>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</si>
  <si>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</si>
  <si>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</si>
  <si>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</si>
  <si>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</si>
  <si>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</si>
  <si>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</si>
  <si>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</si>
  <si>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</si>
  <si>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</si>
  <si>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</si>
  <si>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</si>
  <si>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</si>
  <si>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</si>
  <si>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</si>
  <si>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</si>
  <si>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</si>
  <si>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</si>
  <si>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</si>
  <si>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</si>
  <si>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</si>
  <si>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</si>
  <si>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</si>
  <si>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</si>
  <si>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</si>
  <si>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</si>
  <si>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</si>
  <si>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</si>
  <si>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</si>
  <si>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</si>
  <si>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</si>
  <si>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</si>
  <si>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</si>
  <si>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</si>
  <si>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</si>
  <si>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</si>
  <si>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</si>
  <si>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</si>
  <si>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</si>
  <si>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</si>
  <si>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</si>
  <si>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</si>
  <si>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</si>
  <si>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</si>
  <si>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</si>
  <si>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</si>
  <si>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</si>
  <si>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</si>
  <si>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</si>
  <si>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</si>
  <si>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</si>
  <si>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</si>
  <si>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</si>
  <si>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</si>
  <si>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</si>
  <si>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</si>
  <si>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</si>
  <si>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</si>
  <si>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</si>
  <si>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</si>
  <si>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</si>
  <si>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</si>
  <si>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</si>
  <si>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</si>
  <si>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</si>
  <si>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</si>
  <si>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</si>
  <si>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</si>
  <si>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</si>
  <si>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</si>
  <si>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</si>
  <si>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</si>
  <si>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</si>
  <si>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</si>
  <si>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</si>
  <si>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</si>
  <si>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</si>
  <si>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</si>
  <si>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</si>
  <si>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</si>
  <si>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</si>
  <si>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</si>
  <si>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</si>
  <si>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</si>
  <si>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</si>
  <si>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</si>
  <si>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</si>
  <si>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</si>
  <si>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</si>
  <si>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</si>
  <si>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</si>
  <si>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</si>
  <si>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</si>
  <si>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</si>
  <si>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</si>
  <si>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</si>
  <si>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</si>
  <si>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</si>
  <si>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</si>
  <si>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</si>
  <si>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</si>
  <si>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</si>
  <si>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</si>
  <si>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</si>
  <si>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</si>
  <si>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</si>
  <si>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</si>
  <si>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</si>
  <si>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</si>
  <si>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</si>
  <si>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</si>
  <si>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</si>
  <si>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</si>
  <si>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</si>
  <si>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</si>
  <si>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</si>
  <si>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</si>
  <si>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</si>
  <si>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</si>
  <si>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</si>
  <si>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</si>
  <si>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</si>
  <si>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</si>
  <si>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</si>
  <si>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</si>
  <si>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</si>
  <si>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</si>
  <si>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</si>
  <si>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</si>
  <si>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</si>
  <si>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</si>
  <si>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</si>
  <si>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</si>
  <si>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</si>
  <si>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</si>
  <si>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</si>
  <si>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</si>
  <si>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</si>
  <si>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</si>
  <si>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</si>
  <si>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</si>
  <si>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</si>
  <si>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</si>
  <si>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</si>
  <si>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</si>
  <si>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</si>
  <si>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</si>
  <si>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</si>
  <si>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</si>
  <si>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</si>
  <si>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</si>
  <si>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</si>
  <si>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</si>
  <si>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</si>
  <si>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</si>
  <si>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</si>
  <si>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</si>
  <si>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</si>
  <si>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</si>
  <si>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</si>
  <si>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</si>
  <si>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</si>
  <si>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</si>
  <si>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</si>
  <si>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</si>
  <si>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</si>
  <si>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</si>
  <si>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</si>
  <si>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</si>
  <si>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</si>
  <si>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</si>
  <si>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</si>
  <si>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</si>
  <si>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</si>
  <si>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</si>
  <si>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</si>
  <si>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</si>
  <si>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</si>
  <si>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</si>
  <si>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</si>
  <si>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</si>
  <si>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</si>
  <si>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</si>
  <si>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</si>
  <si>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</si>
  <si>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</si>
  <si>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</si>
  <si>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</si>
  <si>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</si>
  <si>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</si>
  <si>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</si>
  <si>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</si>
  <si>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</si>
  <si>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</si>
  <si>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</si>
  <si>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</si>
  <si>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</si>
  <si>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</si>
  <si>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</si>
  <si>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</si>
  <si>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</si>
  <si>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</si>
  <si>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</si>
  <si>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</si>
  <si>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</si>
  <si>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</si>
  <si>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</si>
  <si>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</si>
  <si>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</si>
  <si>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</si>
  <si>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</si>
  <si>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</si>
  <si>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</si>
  <si>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</si>
  <si>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</si>
  <si>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</si>
  <si>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</si>
  <si>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</si>
  <si>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</si>
  <si>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</si>
  <si>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</si>
  <si>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</si>
  <si>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</si>
  <si>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</si>
  <si>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</si>
  <si>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</si>
  <si>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</si>
  <si>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</si>
  <si>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</si>
  <si>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</si>
  <si>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</si>
  <si>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</si>
  <si>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</si>
  <si>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</si>
  <si>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</si>
  <si>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</si>
  <si>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</si>
  <si>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</si>
  <si>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</si>
  <si>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</si>
  <si>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</si>
  <si>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</si>
  <si>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</si>
  <si>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</si>
  <si>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</si>
  <si>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</si>
  <si>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</si>
  <si>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</si>
  <si>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</si>
  <si>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</si>
  <si>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</si>
  <si>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</si>
  <si>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</si>
  <si>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</si>
  <si>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</si>
  <si>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</si>
  <si>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</si>
  <si>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</si>
  <si>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</si>
  <si>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</si>
  <si>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</si>
  <si>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</si>
  <si>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</si>
  <si>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</si>
  <si>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</si>
  <si>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</si>
  <si>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</si>
  <si>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</si>
  <si>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</si>
  <si>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</si>
  <si>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</si>
  <si>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</si>
  <si>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</si>
  <si>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</si>
  <si>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</si>
  <si>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</si>
  <si>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</si>
  <si>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</si>
  <si>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</si>
  <si>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</si>
  <si>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</si>
  <si>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</si>
  <si>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</si>
  <si>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</si>
  <si>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</si>
  <si>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</si>
  <si>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</si>
  <si>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</si>
  <si>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</si>
  <si>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</si>
  <si>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</si>
  <si>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</si>
  <si>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</si>
  <si>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</si>
  <si>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</si>
  <si>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</si>
  <si>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</si>
  <si>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</si>
  <si>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</si>
  <si>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</si>
  <si>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</si>
  <si>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</si>
  <si>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</si>
  <si>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</si>
  <si>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</si>
  <si>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</si>
  <si>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</si>
  <si>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</si>
  <si>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</si>
  <si>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</si>
  <si>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</si>
  <si>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</si>
  <si>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</si>
  <si>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</si>
  <si>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</si>
  <si>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</si>
  <si>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</si>
  <si>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</si>
  <si>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</si>
  <si>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</si>
  <si>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</si>
  <si>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</si>
  <si>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</si>
  <si>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</si>
  <si>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</si>
  <si>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</si>
  <si>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</si>
  <si>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</si>
  <si>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</si>
  <si>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</si>
  <si>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</si>
  <si>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</si>
  <si>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</si>
  <si>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</si>
  <si>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</si>
  <si>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</si>
  <si>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</si>
  <si>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</si>
  <si>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</si>
  <si>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</si>
  <si>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</si>
  <si>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</si>
  <si>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</si>
  <si>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</si>
  <si>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</si>
  <si>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</si>
  <si>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</si>
  <si>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</si>
  <si>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</si>
  <si>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</si>
  <si>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</si>
  <si>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</si>
  <si>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</si>
  <si>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</si>
  <si>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</si>
  <si>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</si>
  <si>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</si>
  <si>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</si>
  <si>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</si>
  <si>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</si>
  <si>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</si>
  <si>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</si>
  <si>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</si>
  <si>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</si>
  <si>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</si>
  <si>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</si>
  <si>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</si>
  <si>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</si>
  <si>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</si>
  <si>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</si>
  <si>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</si>
  <si>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</si>
  <si>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</si>
  <si>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</si>
  <si>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</si>
  <si>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</si>
  <si>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</si>
  <si>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</si>
  <si>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</si>
  <si>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</si>
  <si>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</si>
  <si>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</si>
  <si>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</si>
  <si>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</si>
  <si>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</si>
  <si>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</si>
  <si>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</si>
  <si>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</si>
  <si>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</si>
  <si>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</si>
  <si>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</si>
  <si>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</si>
  <si>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</si>
  <si>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</si>
  <si>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</si>
  <si>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</si>
  <si>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</si>
  <si>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</si>
  <si>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</si>
  <si>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</si>
  <si>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</si>
  <si>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</si>
  <si>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</si>
  <si>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</si>
  <si>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</si>
  <si>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</si>
  <si>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</si>
  <si>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</si>
  <si>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</si>
  <si>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</si>
  <si>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</si>
  <si>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</si>
  <si>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</si>
  <si>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</si>
  <si>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</si>
  <si>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</si>
  <si>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</si>
  <si>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</si>
  <si>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</si>
  <si>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</si>
  <si>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</si>
  <si>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</si>
  <si>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</si>
  <si>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</si>
  <si>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</si>
  <si>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</si>
  <si>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</si>
  <si>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</si>
  <si>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</si>
  <si>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</si>
  <si>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</si>
  <si>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</si>
  <si>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</si>
  <si>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</si>
  <si>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</si>
  <si>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</si>
  <si>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</si>
  <si>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</si>
  <si>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</si>
  <si>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</si>
  <si>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</si>
  <si>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</si>
  <si>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</si>
  <si>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</si>
  <si>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</si>
  <si>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</si>
  <si>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</si>
  <si>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</si>
  <si>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</si>
  <si>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</si>
  <si>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</si>
  <si>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</si>
  <si>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</si>
  <si>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</si>
  <si>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</si>
  <si>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</si>
  <si>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</si>
  <si>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</si>
  <si>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</si>
  <si>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</si>
  <si>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</si>
  <si>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</si>
  <si>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</si>
  <si>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</si>
  <si>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</si>
  <si>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</si>
  <si>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</si>
  <si>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</si>
  <si>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</si>
  <si>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</si>
  <si>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</si>
  <si>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</si>
  <si>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</si>
  <si>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</si>
  <si>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</si>
  <si>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</si>
  <si>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</si>
  <si>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</si>
  <si>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</si>
  <si>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</si>
  <si>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</si>
  <si>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</si>
  <si>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</si>
  <si>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</si>
  <si>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</si>
  <si>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</si>
  <si>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</si>
  <si>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</si>
  <si>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</si>
  <si>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</si>
  <si>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</si>
  <si>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</si>
  <si>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</si>
  <si>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</si>
  <si>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</si>
  <si>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</si>
  <si>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</si>
  <si>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</si>
  <si>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</si>
  <si>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</si>
  <si>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</si>
  <si>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</si>
  <si>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</si>
  <si>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</si>
  <si>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</si>
  <si>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</si>
  <si>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</si>
  <si>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</si>
  <si>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</si>
  <si>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</si>
  <si>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</si>
  <si>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</si>
  <si>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</si>
  <si>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</si>
  <si>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</si>
  <si>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</si>
  <si>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</si>
  <si>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</si>
  <si>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</si>
  <si>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</si>
  <si>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</si>
  <si>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</si>
  <si>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</si>
  <si>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</si>
  <si>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</si>
  <si>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</si>
  <si>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</si>
  <si>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</si>
  <si>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</si>
  <si>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</si>
  <si>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</si>
  <si>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</si>
  <si>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</si>
  <si>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</si>
  <si>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</si>
  <si>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</si>
  <si>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</si>
  <si>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</si>
  <si>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</si>
  <si>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</si>
  <si>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</si>
  <si>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</si>
  <si>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</si>
  <si>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</si>
  <si>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</si>
  <si>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</si>
  <si>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</si>
  <si>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</si>
  <si>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</si>
  <si>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</si>
  <si>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</si>
  <si>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</si>
  <si>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</si>
  <si>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</si>
  <si>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</si>
  <si>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</si>
  <si>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</si>
  <si>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</si>
  <si>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</si>
  <si>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</si>
  <si>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</si>
  <si>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</si>
  <si>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</si>
  <si>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</si>
  <si>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</si>
  <si>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</si>
  <si>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</si>
  <si>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</si>
  <si>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</si>
  <si>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</si>
  <si>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</si>
  <si>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</si>
  <si>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</si>
  <si>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</si>
  <si>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</si>
  <si>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</si>
  <si>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</si>
  <si>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</si>
  <si>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</si>
  <si>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</si>
  <si>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</si>
  <si>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</si>
  <si>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</si>
  <si>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</si>
  <si>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</si>
  <si>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</si>
  <si>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</si>
  <si>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</si>
  <si>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</si>
  <si>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</si>
  <si>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</si>
  <si>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</si>
  <si>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</si>
  <si>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</si>
  <si>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</si>
  <si>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</si>
  <si>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</si>
  <si>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</si>
  <si>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</si>
  <si>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</si>
  <si>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</si>
  <si>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</si>
  <si>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</si>
  <si>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</si>
  <si>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</si>
  <si>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</si>
  <si>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</si>
  <si>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</si>
  <si>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</si>
  <si>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</si>
  <si>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</si>
  <si>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</si>
  <si>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</si>
  <si>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</si>
  <si>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</si>
  <si>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</si>
  <si>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</si>
  <si>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</si>
  <si>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</si>
  <si>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</si>
  <si>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</si>
  <si>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</si>
  <si>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</si>
  <si>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</si>
  <si>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</si>
  <si>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</si>
  <si>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</si>
  <si>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</si>
  <si>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</si>
  <si>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</si>
  <si>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</si>
  <si>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</si>
  <si>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</si>
  <si>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</si>
  <si>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</si>
  <si>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</si>
  <si>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</si>
  <si>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</si>
  <si>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</si>
  <si>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</si>
  <si>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</si>
  <si>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</si>
  <si>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</si>
  <si>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</si>
  <si>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</si>
  <si>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</si>
  <si>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</si>
  <si>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</si>
  <si>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</si>
  <si>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</si>
  <si>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</si>
  <si>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</si>
  <si>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</si>
  <si>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</si>
  <si>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</si>
  <si>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</si>
  <si>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</si>
  <si>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</si>
  <si>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</si>
  <si>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</si>
  <si>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</si>
  <si>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</si>
  <si>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</si>
  <si>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</si>
  <si>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</si>
  <si>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</si>
  <si>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</si>
  <si>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</si>
  <si>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</si>
  <si>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</si>
  <si>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</si>
  <si>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</si>
  <si>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</si>
  <si>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</si>
  <si>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</si>
  <si>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</si>
  <si>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</si>
  <si>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</si>
  <si>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</si>
  <si>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</si>
  <si>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</si>
  <si>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</si>
  <si>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</si>
  <si>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</si>
  <si>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</si>
  <si>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</si>
  <si>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</si>
  <si>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</si>
  <si>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</si>
  <si>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</si>
  <si>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</si>
  <si>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</si>
  <si>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</si>
  <si>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</si>
  <si>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</si>
  <si>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</si>
  <si>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</si>
  <si>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</si>
  <si>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</si>
  <si>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</si>
  <si>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</si>
  <si>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</si>
  <si>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</si>
  <si>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</si>
  <si>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</si>
  <si>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</si>
  <si>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</si>
  <si>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</si>
  <si>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</si>
  <si>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</si>
  <si>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</si>
  <si>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</si>
  <si>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</si>
  <si>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</si>
  <si>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</si>
  <si>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</si>
  <si>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</si>
  <si>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</si>
  <si>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</si>
  <si>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</si>
  <si>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</si>
  <si>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</si>
  <si>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</si>
  <si>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</si>
  <si>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</si>
  <si>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</si>
  <si>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</si>
  <si>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</si>
  <si>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</si>
  <si>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</si>
  <si>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</si>
  <si>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</si>
  <si>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</si>
  <si>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</si>
  <si>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</si>
  <si>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</si>
  <si>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</si>
  <si>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</si>
  <si>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</si>
  <si>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</si>
  <si>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</si>
  <si>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</si>
  <si>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</si>
  <si>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</si>
  <si>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</si>
  <si>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</si>
  <si>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</si>
  <si>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</si>
  <si>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</si>
  <si>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</si>
  <si>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</si>
  <si>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</si>
  <si>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</si>
  <si>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</si>
  <si>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</si>
  <si>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</si>
  <si>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</si>
  <si>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</si>
  <si>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</si>
  <si>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</si>
  <si>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</si>
  <si>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</si>
  <si>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</si>
  <si>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</si>
  <si>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</si>
  <si>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</si>
  <si>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</si>
  <si>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</si>
  <si>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</si>
  <si>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</si>
  <si>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</si>
  <si>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</si>
  <si>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</si>
  <si>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</si>
  <si>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</si>
  <si>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</si>
  <si>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</si>
  <si>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</si>
  <si>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</si>
  <si>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</si>
  <si>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</si>
  <si>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</si>
  <si>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</si>
  <si>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</si>
  <si>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</si>
  <si>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</si>
  <si>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</si>
  <si>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</si>
  <si>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</si>
  <si>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</si>
  <si>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</si>
  <si>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</si>
  <si>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</si>
  <si>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</si>
  <si>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</si>
  <si>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</si>
  <si>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</si>
  <si>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</si>
  <si>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</si>
  <si>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</si>
  <si>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</si>
  <si>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</si>
  <si>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</si>
  <si>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</si>
  <si>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</si>
  <si>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</si>
  <si>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</si>
  <si>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</si>
  <si>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</si>
  <si>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</si>
  <si>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</si>
  <si>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</si>
  <si>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</si>
  <si>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</si>
  <si>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</si>
  <si>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</si>
  <si>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</si>
  <si>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</si>
  <si>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</si>
  <si>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</si>
  <si>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</si>
  <si>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</si>
  <si>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</si>
  <si>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</si>
  <si>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</si>
  <si>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</si>
  <si>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</si>
  <si>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</si>
  <si>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</si>
  <si>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</si>
  <si>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</si>
  <si>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</si>
  <si>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</si>
  <si>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</si>
  <si>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</si>
  <si>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</si>
  <si>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</si>
  <si>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</si>
  <si>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</si>
  <si>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</si>
  <si>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</si>
  <si>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</si>
  <si>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</si>
  <si>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</si>
  <si>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</si>
  <si>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</si>
  <si>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</si>
  <si>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</si>
  <si>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</si>
  <si>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</si>
  <si>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</si>
  <si>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</si>
  <si>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</si>
  <si>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</si>
  <si>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</si>
  <si>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</si>
  <si>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</si>
  <si>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</si>
  <si>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</si>
  <si>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</si>
  <si>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</si>
  <si>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</si>
  <si>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</si>
  <si>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</si>
  <si>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</si>
  <si>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</si>
  <si>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</si>
  <si>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</si>
  <si>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</si>
  <si>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</si>
  <si>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</si>
  <si>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</si>
  <si>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</si>
  <si>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</si>
  <si>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</si>
  <si>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</si>
  <si>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</si>
  <si>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</si>
  <si>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</si>
  <si>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</si>
  <si>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</si>
  <si>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</si>
  <si>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</si>
  <si>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</si>
  <si>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</si>
  <si>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</si>
  <si>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</si>
  <si>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</si>
  <si>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</si>
  <si>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</si>
  <si>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</si>
  <si>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</si>
  <si>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</si>
  <si>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</si>
  <si>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</si>
  <si>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</si>
  <si>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</si>
  <si>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</si>
  <si>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</si>
  <si>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</si>
  <si>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</si>
  <si>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</si>
  <si>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</si>
  <si>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</si>
  <si>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</si>
  <si>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</si>
  <si>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</si>
  <si>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</si>
  <si>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</si>
  <si>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</si>
  <si>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</si>
  <si>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</si>
  <si>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</si>
  <si>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</si>
  <si>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</si>
  <si>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</si>
  <si>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</si>
  <si>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</si>
  <si>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</si>
  <si>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</si>
  <si>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</si>
  <si>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</si>
  <si>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</si>
  <si>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</si>
  <si>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</si>
  <si>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</si>
  <si>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</si>
  <si>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</si>
  <si>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</si>
  <si>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</si>
  <si>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</si>
  <si>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</si>
  <si>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</si>
  <si>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</si>
  <si>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</si>
  <si>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</si>
  <si>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</si>
  <si>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</si>
  <si>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</si>
  <si>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</si>
  <si>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</si>
  <si>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</si>
  <si>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</si>
  <si>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</si>
  <si>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</si>
  <si>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</si>
  <si>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</si>
  <si>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</si>
  <si>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</si>
  <si>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</si>
  <si>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</si>
  <si>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</si>
  <si>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</si>
  <si>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</si>
  <si>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</si>
  <si>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</si>
  <si>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</si>
  <si>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</si>
  <si>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</si>
  <si>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</si>
  <si>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</si>
  <si>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</si>
  <si>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</si>
  <si>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</si>
  <si>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</si>
  <si>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</si>
  <si>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</si>
  <si>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</si>
  <si>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</si>
  <si>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</si>
  <si>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</si>
  <si>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</si>
  <si>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</si>
  <si>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</si>
  <si>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</si>
  <si>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</si>
  <si>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</si>
  <si>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</si>
  <si>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</si>
  <si>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</si>
  <si>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</si>
  <si>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</si>
  <si>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</si>
  <si>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</si>
  <si>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</si>
  <si>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</si>
  <si>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</si>
  <si>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</si>
  <si>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</si>
  <si>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</si>
  <si>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</si>
  <si>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</si>
  <si>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</si>
  <si>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</si>
  <si>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</si>
  <si>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</si>
  <si>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</si>
  <si>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</si>
  <si>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</si>
  <si>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</si>
  <si>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</si>
  <si>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</si>
  <si>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</si>
  <si>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</si>
  <si>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</si>
  <si>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</si>
  <si>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</si>
  <si>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</si>
  <si>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</si>
  <si>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</si>
  <si>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</si>
  <si>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</si>
  <si>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</si>
  <si>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</si>
  <si>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</si>
  <si>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</si>
  <si>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</si>
  <si>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</si>
  <si>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</si>
  <si>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</si>
  <si>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</si>
  <si>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</si>
  <si>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</si>
  <si>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</si>
  <si>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</si>
  <si>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</si>
  <si>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</si>
  <si>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</si>
  <si>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</si>
  <si>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</si>
  <si>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</si>
  <si>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</si>
  <si>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</si>
  <si>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</si>
  <si>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</si>
  <si>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</si>
  <si>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</si>
  <si>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</si>
  <si>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</si>
  <si>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</si>
  <si>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</si>
  <si>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</si>
  <si>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</si>
  <si>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</si>
  <si>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</si>
  <si>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</si>
  <si>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</si>
  <si>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</si>
  <si>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</si>
  <si>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</si>
  <si>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</si>
  <si>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</si>
  <si>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</si>
  <si>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</si>
  <si>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</si>
  <si>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</si>
  <si>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</si>
  <si>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</si>
  <si>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</si>
  <si>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</si>
  <si>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</si>
  <si>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</si>
  <si>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</si>
  <si>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</si>
  <si>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</si>
  <si>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</si>
  <si>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</si>
  <si>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</si>
  <si>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</si>
  <si>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</si>
  <si>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</si>
  <si>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</si>
  <si>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</si>
  <si>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</si>
  <si>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</si>
  <si>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</si>
  <si>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</si>
  <si>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</si>
  <si>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</si>
  <si>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</si>
  <si>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</si>
  <si>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</si>
  <si>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</si>
  <si>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</si>
  <si>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</si>
  <si>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</si>
  <si>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</si>
  <si>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</si>
  <si>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</si>
  <si>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</si>
  <si>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</si>
  <si>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</si>
  <si>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</si>
  <si>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</si>
  <si>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</si>
  <si>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</si>
  <si>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</si>
  <si>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</si>
  <si>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</si>
  <si>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</si>
  <si>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</si>
  <si>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</si>
  <si>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</si>
  <si>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</si>
  <si>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</si>
  <si>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</si>
  <si>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</si>
  <si>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</si>
  <si>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</si>
  <si>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</si>
  <si>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</si>
  <si>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</si>
  <si>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</si>
  <si>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</si>
  <si>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</si>
  <si>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</si>
  <si>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</si>
  <si>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</si>
  <si>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</si>
  <si>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</si>
  <si>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</si>
  <si>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</si>
  <si>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</si>
  <si>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</si>
  <si>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</si>
  <si>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</si>
  <si>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</si>
  <si>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</si>
  <si>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</si>
  <si>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</si>
  <si>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</si>
  <si>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</si>
  <si>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</si>
  <si>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</si>
  <si>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</si>
  <si>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</si>
  <si>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</si>
  <si>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</si>
  <si>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</si>
  <si>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</si>
  <si>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</si>
  <si>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</si>
  <si>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</si>
  <si>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</si>
  <si>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</si>
  <si>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</si>
  <si>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</si>
  <si>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</si>
  <si>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</si>
  <si>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</si>
  <si>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</si>
  <si>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</si>
  <si>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</si>
  <si>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</si>
  <si>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</si>
  <si>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</si>
  <si>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</si>
  <si>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</si>
  <si>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</si>
  <si>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</si>
  <si>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</si>
  <si>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</si>
  <si>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</si>
  <si>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</si>
  <si>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</si>
  <si>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</si>
  <si>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</si>
  <si>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</si>
  <si>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</si>
  <si>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</si>
  <si>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</si>
  <si>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</si>
  <si>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</si>
  <si>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</si>
  <si>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</si>
  <si>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</si>
  <si>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</si>
  <si>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</si>
  <si>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</si>
  <si>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</si>
  <si>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</si>
  <si>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</si>
  <si>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</si>
  <si>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</si>
  <si>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</si>
  <si>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</si>
  <si>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</si>
  <si>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</si>
  <si>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</si>
  <si>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</si>
  <si>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</si>
  <si>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</si>
  <si>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</si>
  <si>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</si>
  <si>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</si>
  <si>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</si>
  <si>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</si>
  <si>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</si>
  <si>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</si>
  <si>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</si>
  <si>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</si>
  <si>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</si>
  <si>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</si>
  <si>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</si>
  <si>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</si>
  <si>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</si>
  <si>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</si>
  <si>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</si>
  <si>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</si>
  <si>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</si>
  <si>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</si>
  <si>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</si>
  <si>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</si>
  <si>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</si>
  <si>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</si>
  <si>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</si>
  <si>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</si>
  <si>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</si>
  <si>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</si>
  <si>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</si>
  <si>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</si>
  <si>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</si>
  <si>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</si>
  <si>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</si>
  <si>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</si>
  <si>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</si>
  <si>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</si>
  <si>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</si>
  <si>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</si>
  <si>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</si>
  <si>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</si>
  <si>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</si>
  <si>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</si>
  <si>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</si>
  <si>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</si>
  <si>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</si>
  <si>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</si>
  <si>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</si>
  <si>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</si>
  <si>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</si>
  <si>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</si>
  <si>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</si>
  <si>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</si>
  <si>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</si>
  <si>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</si>
  <si>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</si>
  <si>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</si>
  <si>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</si>
  <si>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</si>
  <si>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</si>
  <si>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</si>
  <si>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</si>
  <si>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</si>
  <si>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</si>
  <si>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</si>
  <si>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</si>
  <si>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</si>
  <si>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</si>
  <si>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</si>
  <si>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</si>
  <si>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</si>
  <si>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</si>
  <si>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</si>
  <si>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</si>
  <si>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</si>
  <si>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</si>
  <si>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</si>
  <si>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</si>
  <si>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</si>
  <si>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</si>
  <si>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</si>
  <si>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</si>
  <si>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</si>
  <si>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</si>
  <si>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</si>
  <si>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</si>
  <si>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</si>
  <si>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</si>
  <si>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</si>
  <si>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</si>
  <si>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</si>
  <si>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</si>
  <si>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</si>
  <si>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</si>
  <si>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</si>
  <si>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</si>
  <si>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</si>
  <si>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</si>
  <si>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</si>
  <si>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</si>
  <si>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</si>
  <si>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</si>
  <si>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</si>
  <si>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</si>
  <si>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</si>
  <si>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</si>
  <si>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</si>
  <si>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</si>
  <si>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</si>
  <si>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</si>
  <si>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</si>
  <si>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</si>
  <si>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</si>
  <si>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</si>
  <si>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</si>
  <si>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</si>
  <si>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</si>
  <si>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</si>
  <si>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</si>
  <si>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</si>
  <si>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</si>
  <si>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</si>
  <si>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</si>
  <si>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</si>
  <si>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</si>
  <si>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</si>
  <si>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</si>
  <si>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</si>
  <si>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</si>
  <si>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</si>
  <si>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</si>
  <si>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</si>
  <si>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</si>
  <si>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</si>
  <si>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</si>
  <si>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</si>
  <si>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</si>
  <si>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</si>
  <si>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</si>
  <si>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</si>
  <si>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</si>
  <si>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</si>
  <si>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</si>
  <si>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</si>
  <si>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</si>
  <si>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</si>
  <si>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</si>
  <si>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</si>
  <si>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</si>
  <si>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</si>
  <si>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</si>
  <si>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</si>
  <si>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</si>
  <si>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</si>
  <si>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</si>
  <si>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</si>
  <si>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</si>
  <si>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</si>
  <si>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</si>
  <si>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</si>
  <si>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</si>
  <si>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</si>
  <si>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</si>
  <si>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</si>
  <si>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</si>
  <si>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</si>
  <si>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</si>
  <si>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</si>
  <si>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</si>
  <si>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</si>
  <si>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</si>
  <si>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</si>
  <si>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</si>
  <si>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</si>
  <si>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</si>
  <si>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</si>
  <si>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</si>
  <si>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</si>
  <si>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</si>
  <si>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</si>
  <si>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</si>
  <si>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</si>
  <si>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</si>
  <si>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</si>
  <si>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</si>
  <si>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</si>
  <si>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</si>
  <si>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</si>
  <si>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</si>
  <si>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</si>
  <si>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</si>
  <si>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</si>
  <si>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</si>
  <si>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</si>
  <si>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</si>
  <si>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</si>
  <si>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</si>
  <si>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</si>
  <si>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</si>
  <si>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</si>
  <si>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</si>
  <si>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</si>
  <si>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</si>
  <si>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</si>
  <si>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</si>
  <si>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</si>
  <si>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</si>
  <si>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</si>
  <si>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</si>
  <si>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</si>
  <si>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</si>
  <si>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</si>
  <si>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</si>
  <si>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</si>
  <si>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</si>
  <si>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</si>
  <si>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</si>
  <si>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</si>
  <si>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</si>
  <si>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</si>
  <si>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</si>
  <si>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</si>
  <si>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</si>
  <si>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</si>
  <si>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</si>
  <si>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</si>
  <si>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</si>
  <si>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</si>
  <si>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</si>
  <si>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</si>
  <si>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</si>
  <si>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</si>
  <si>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</si>
  <si>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</si>
  <si>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</si>
  <si>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</si>
  <si>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</si>
  <si>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</si>
  <si>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</si>
  <si>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</si>
  <si>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</si>
  <si>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</si>
  <si>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</si>
  <si>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</si>
  <si>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</si>
  <si>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</si>
  <si>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</si>
  <si>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</si>
  <si>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</si>
  <si>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</si>
  <si>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</si>
  <si>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</si>
  <si>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</si>
  <si>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</si>
  <si>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</si>
  <si>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</si>
  <si>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</si>
  <si>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</si>
  <si>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</si>
  <si>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</si>
  <si>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</si>
  <si>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</si>
  <si>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</si>
  <si>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</si>
  <si>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</si>
  <si>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</si>
  <si>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</si>
  <si>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</si>
  <si>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</si>
  <si>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</si>
  <si>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</si>
  <si>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</si>
  <si>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</si>
  <si>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</si>
  <si>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</si>
  <si>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</si>
  <si>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</si>
  <si>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</si>
  <si>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</si>
  <si>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</si>
  <si>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</si>
  <si>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</si>
  <si>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</si>
  <si>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</si>
  <si>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</si>
  <si>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</si>
  <si>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</si>
  <si>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</si>
  <si>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</si>
  <si>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</si>
  <si>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</si>
  <si>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</si>
  <si>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</si>
  <si>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</si>
  <si>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</si>
  <si>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</si>
  <si>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</si>
  <si>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</si>
  <si>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</si>
  <si>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</si>
  <si>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</si>
  <si>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</si>
  <si>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</si>
  <si>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</si>
  <si>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</si>
  <si>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</si>
  <si>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</si>
  <si>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</si>
  <si>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</si>
  <si>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</si>
  <si>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</si>
  <si>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</si>
  <si>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</si>
  <si>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</si>
  <si>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</si>
  <si>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</si>
  <si>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</si>
  <si>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</si>
  <si>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</si>
  <si>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</si>
  <si>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</si>
  <si>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</si>
  <si>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</si>
  <si>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</si>
  <si>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</si>
  <si>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</si>
  <si>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</si>
  <si>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</si>
  <si>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</si>
  <si>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</si>
  <si>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</si>
  <si>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</si>
  <si>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</si>
  <si>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</si>
  <si>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</si>
  <si>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</si>
  <si>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</si>
  <si>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</si>
  <si>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</si>
  <si>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</si>
  <si>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</si>
  <si>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</si>
  <si>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</si>
  <si>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</si>
  <si>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</si>
  <si>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</si>
  <si>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</si>
  <si>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</si>
  <si>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</si>
  <si>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</si>
  <si>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</si>
  <si>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</si>
  <si>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</si>
  <si>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</si>
  <si>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</si>
  <si>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</si>
  <si>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</si>
  <si>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</si>
  <si>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</si>
  <si>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</si>
  <si>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</si>
  <si>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</si>
  <si>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</si>
  <si>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</si>
  <si>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</si>
  <si>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</si>
  <si>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</si>
  <si>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</si>
  <si>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</si>
  <si>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</si>
  <si>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</si>
  <si>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</si>
  <si>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</si>
  <si>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</si>
  <si>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</si>
  <si>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</si>
  <si>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</si>
  <si>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</si>
  <si>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</si>
  <si>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</si>
  <si>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</si>
  <si>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</si>
  <si>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</si>
  <si>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</si>
  <si>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</si>
  <si>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</si>
  <si>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</si>
  <si>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</si>
  <si>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</si>
  <si>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</si>
  <si>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</si>
  <si>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</si>
  <si>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</si>
  <si>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</si>
  <si>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</si>
  <si>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</si>
  <si>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</si>
  <si>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</si>
  <si>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</si>
  <si>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</si>
  <si>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</si>
  <si>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</si>
  <si>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</si>
  <si>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</si>
  <si>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</si>
  <si>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</si>
  <si>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</si>
  <si>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</si>
  <si>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</si>
  <si>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</si>
  <si>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</si>
  <si>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</si>
  <si>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</si>
  <si>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</si>
  <si>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</si>
  <si>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</si>
  <si>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</si>
  <si>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</si>
  <si>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</si>
  <si>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</si>
  <si>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</si>
  <si>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</si>
  <si>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</si>
  <si>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</si>
  <si>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</si>
  <si>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</si>
  <si>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</si>
  <si>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</si>
  <si>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</si>
  <si>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</si>
  <si>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</si>
  <si>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</si>
  <si>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</si>
  <si>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</si>
  <si>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</si>
  <si>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</si>
  <si>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</si>
  <si>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</si>
  <si>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</si>
  <si>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</si>
  <si>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</si>
  <si>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</si>
  <si>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</si>
  <si>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</si>
  <si>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</si>
  <si>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</si>
  <si>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</si>
  <si>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</si>
  <si>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</si>
  <si>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</si>
  <si>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</si>
  <si>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</si>
  <si>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</si>
  <si>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</si>
  <si>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</si>
  <si>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</si>
  <si>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</si>
  <si>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</si>
  <si>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</si>
  <si>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</si>
  <si>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</si>
  <si>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</si>
  <si>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</si>
  <si>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</si>
  <si>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</si>
  <si>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</si>
  <si>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</si>
  <si>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</si>
  <si>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</si>
  <si>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</si>
  <si>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</si>
  <si>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</si>
  <si>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</si>
  <si>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</si>
  <si>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</si>
  <si>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</si>
  <si>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</si>
  <si>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</si>
  <si>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</si>
  <si>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</si>
  <si>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</si>
  <si>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</si>
  <si>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</si>
  <si>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</si>
  <si>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</si>
  <si>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</si>
  <si>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</si>
  <si>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</si>
  <si>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</si>
  <si>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</si>
  <si>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</si>
  <si>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</si>
  <si>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</si>
  <si>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</si>
  <si>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</si>
  <si>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</si>
  <si>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</si>
  <si>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</si>
  <si>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</si>
  <si>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</si>
  <si>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</si>
  <si>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</si>
  <si>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</si>
  <si>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</si>
  <si>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</si>
  <si>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</si>
  <si>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</si>
  <si>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</si>
  <si>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</si>
  <si>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</si>
  <si>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</si>
  <si>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</si>
  <si>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</si>
  <si>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</si>
  <si>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</si>
  <si>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</si>
  <si>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</si>
  <si>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</si>
  <si>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</si>
  <si>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</si>
  <si>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</si>
  <si>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</si>
  <si>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</si>
  <si>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</si>
  <si>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</si>
  <si>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</si>
  <si>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</si>
  <si>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</si>
  <si>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</si>
  <si>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</si>
  <si>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</si>
  <si>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</si>
  <si>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</si>
  <si>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</si>
  <si>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</si>
  <si>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</si>
  <si>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</si>
  <si>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</si>
  <si>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</si>
  <si>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</si>
  <si>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</si>
  <si>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</si>
  <si>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</si>
  <si>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</si>
  <si>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</si>
  <si>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</si>
  <si>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</si>
  <si>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</si>
  <si>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</si>
  <si>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</si>
  <si>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</si>
  <si>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</si>
  <si>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</si>
  <si>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</si>
  <si>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</si>
  <si>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</si>
  <si>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</si>
  <si>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</si>
  <si>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</si>
  <si>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</si>
  <si>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</si>
  <si>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</si>
  <si>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</si>
  <si>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</si>
  <si>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</si>
  <si>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</si>
  <si>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</si>
  <si>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</si>
  <si>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</si>
  <si>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</si>
  <si>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</si>
  <si>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</si>
  <si>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</si>
  <si>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</si>
  <si>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</si>
  <si>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</si>
  <si>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</si>
  <si>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</si>
  <si>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</si>
  <si>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</si>
  <si>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</si>
  <si>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</si>
  <si>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</si>
  <si>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</si>
  <si>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</si>
  <si>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</si>
  <si>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</si>
  <si>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</si>
  <si>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</si>
  <si>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</si>
  <si>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</si>
  <si>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</si>
  <si>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</si>
  <si>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</si>
  <si>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</si>
  <si>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</si>
  <si>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</si>
  <si>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</si>
  <si>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</si>
  <si>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</si>
  <si>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</si>
  <si>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</si>
  <si>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</si>
  <si>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</si>
  <si>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</si>
  <si>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</si>
  <si>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</si>
  <si>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</si>
  <si>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</si>
  <si>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</si>
  <si>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</si>
  <si>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</si>
  <si>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</si>
  <si>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</si>
  <si>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</si>
  <si>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</si>
  <si>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</si>
  <si>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</si>
  <si>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</si>
  <si>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</si>
  <si>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</si>
  <si>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</si>
  <si>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</si>
  <si>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</si>
  <si>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</si>
  <si>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</si>
  <si>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</si>
  <si>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</si>
  <si>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</si>
  <si>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</si>
  <si>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</si>
  <si>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</si>
  <si>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</si>
  <si>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</si>
  <si>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</si>
  <si>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</si>
  <si>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</si>
  <si>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</si>
  <si>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</si>
  <si>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</si>
  <si>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</si>
  <si>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</si>
  <si>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</si>
  <si>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</si>
  <si>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</si>
  <si>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</si>
  <si>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</si>
  <si>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</si>
  <si>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</si>
  <si>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</si>
  <si>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</si>
  <si>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</si>
  <si>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</si>
  <si>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</si>
  <si>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</si>
  <si>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</si>
  <si>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</si>
  <si>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</si>
  <si>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</si>
  <si>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</si>
  <si>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</si>
  <si>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</si>
  <si>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</si>
  <si>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</si>
  <si>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</si>
  <si>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</si>
  <si>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</si>
  <si>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</si>
  <si>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</si>
  <si>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</si>
  <si>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</si>
  <si>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</si>
  <si>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</si>
  <si>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</si>
  <si>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</si>
  <si>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</si>
  <si>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</si>
  <si>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</si>
  <si>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</si>
  <si>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</si>
  <si>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</si>
  <si>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</si>
  <si>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</si>
  <si>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</si>
  <si>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</si>
  <si>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</si>
  <si>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</si>
  <si>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</si>
  <si>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</si>
  <si>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</si>
  <si>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</si>
  <si>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</si>
  <si>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</si>
  <si>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</si>
  <si>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</si>
  <si>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</si>
  <si>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</si>
  <si>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</si>
  <si>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</si>
  <si>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</si>
  <si>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</si>
  <si>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</si>
  <si>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</si>
  <si>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</si>
  <si>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</si>
  <si>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</si>
  <si>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</si>
  <si>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</si>
  <si>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</si>
  <si>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</si>
  <si>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</si>
  <si>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</si>
  <si>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</si>
  <si>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</si>
  <si>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</si>
  <si>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</si>
  <si>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</si>
  <si>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</si>
  <si>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</si>
  <si>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</si>
  <si>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</si>
  <si>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</si>
  <si>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</si>
  <si>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</si>
  <si>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</si>
  <si>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</si>
  <si>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</si>
  <si>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</si>
  <si>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</si>
  <si>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</si>
  <si>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</si>
  <si>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</si>
  <si>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</si>
  <si>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</si>
  <si>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</si>
  <si>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</si>
  <si>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</si>
  <si>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</si>
  <si>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</si>
  <si>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</si>
  <si>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</si>
  <si>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</si>
  <si>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</si>
  <si>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</si>
  <si>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</si>
  <si>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</si>
  <si>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</si>
  <si>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</si>
  <si>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</si>
  <si>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</si>
  <si>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</si>
  <si>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</si>
  <si>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</si>
  <si>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</si>
  <si>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</si>
  <si>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</si>
  <si>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</si>
  <si>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</si>
  <si>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</si>
  <si>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</si>
  <si>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</si>
  <si>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</si>
  <si>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</si>
  <si>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</si>
  <si>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</si>
  <si>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</si>
  <si>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</si>
  <si>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</si>
  <si>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</si>
  <si>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</si>
  <si>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</si>
  <si>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</si>
  <si>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</si>
  <si>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</si>
  <si>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</si>
  <si>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</si>
  <si>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</si>
  <si>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</si>
  <si>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</si>
  <si>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</si>
  <si>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</si>
  <si>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</si>
  <si>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</si>
  <si>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</si>
  <si>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</si>
  <si>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</si>
  <si>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</si>
  <si>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</si>
  <si>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</si>
  <si>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</si>
  <si>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</si>
  <si>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</si>
  <si>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</si>
  <si>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</si>
  <si>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</si>
  <si>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</si>
  <si>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</si>
  <si>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</si>
  <si>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</si>
  <si>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</si>
  <si>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</si>
  <si>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</si>
  <si>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</si>
  <si>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</si>
  <si>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</si>
  <si>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</si>
  <si>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</si>
  <si>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</si>
  <si>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</si>
  <si>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</si>
  <si>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</si>
  <si>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</si>
  <si>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</si>
  <si>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</si>
  <si>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</si>
  <si>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</si>
  <si>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</si>
  <si>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</si>
  <si>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</si>
  <si>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</si>
  <si>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</si>
  <si>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</si>
  <si>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</si>
  <si>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</si>
  <si>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</si>
  <si>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</si>
  <si>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</si>
  <si>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</si>
  <si>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</si>
  <si>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</si>
  <si>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</si>
  <si>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</si>
  <si>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</si>
  <si>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</si>
  <si>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</si>
  <si>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</si>
  <si>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</si>
  <si>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</si>
  <si>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</si>
  <si>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</si>
  <si>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</si>
  <si>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</si>
  <si>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</si>
  <si>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</si>
  <si>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</si>
  <si>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</si>
  <si>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</si>
  <si>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</si>
  <si>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</si>
  <si>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</si>
  <si>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</si>
  <si>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</si>
  <si>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</si>
  <si>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</si>
  <si>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</si>
  <si>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</si>
  <si>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</si>
  <si>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</si>
  <si>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</si>
  <si>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</si>
  <si>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</si>
  <si>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</si>
  <si>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</si>
  <si>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</si>
  <si>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</si>
  <si>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</si>
  <si>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</si>
  <si>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</si>
  <si>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</si>
  <si>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</si>
  <si>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</si>
  <si>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</si>
  <si>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</si>
  <si>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</si>
  <si>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</si>
  <si>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</si>
  <si>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</si>
  <si>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</si>
  <si>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</si>
  <si>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</si>
  <si>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</si>
  <si>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</si>
  <si>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</si>
  <si>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</si>
  <si>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</si>
  <si>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</si>
  <si>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</si>
  <si>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</si>
  <si>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</si>
  <si>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</si>
  <si>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</si>
  <si>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</si>
  <si>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</si>
  <si>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</si>
  <si>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</si>
  <si>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</si>
  <si>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</si>
  <si>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</si>
  <si>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</si>
  <si>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</si>
  <si>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</si>
  <si>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</si>
  <si>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</si>
  <si>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</si>
  <si>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</si>
  <si>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</si>
  <si>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</si>
  <si>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</si>
  <si>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</si>
  <si>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</si>
  <si>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</si>
  <si>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</si>
  <si>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</si>
  <si>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</si>
  <si>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</si>
  <si>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</si>
  <si>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</si>
  <si>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</si>
  <si>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</si>
  <si>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</si>
  <si>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</si>
  <si>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</si>
  <si>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</si>
  <si>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</si>
  <si>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</si>
  <si>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</si>
  <si>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</si>
  <si>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</si>
  <si>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</si>
  <si>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</si>
  <si>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</si>
  <si>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</si>
  <si>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</si>
  <si>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</si>
  <si>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</si>
  <si>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</si>
  <si>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</si>
  <si>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</si>
  <si>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</si>
  <si>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</si>
  <si>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</si>
  <si>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</si>
  <si>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</si>
  <si>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</si>
  <si>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</si>
  <si>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</si>
  <si>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</si>
  <si>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</si>
  <si>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</si>
  <si>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</si>
  <si>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</si>
  <si>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</si>
  <si>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</si>
  <si>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</si>
  <si>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</si>
  <si>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</si>
  <si>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</si>
  <si>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</si>
  <si>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</si>
  <si>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</si>
  <si>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</si>
  <si>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</si>
  <si>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</si>
  <si>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</si>
  <si>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</si>
  <si>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</si>
  <si>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</si>
  <si>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</si>
  <si>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</si>
  <si>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</si>
  <si>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</si>
  <si>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</si>
  <si>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</si>
  <si>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</si>
  <si>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</si>
  <si>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</si>
  <si>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</si>
  <si>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</si>
  <si>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</si>
  <si>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</si>
  <si>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</si>
  <si>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</si>
  <si>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</si>
  <si>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</si>
  <si>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</si>
  <si>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</si>
  <si>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</si>
  <si>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</si>
  <si>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</si>
  <si>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</si>
  <si>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</si>
  <si>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</si>
  <si>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</si>
  <si>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</si>
  <si>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</si>
  <si>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</si>
  <si>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</si>
  <si>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</si>
  <si>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</si>
  <si>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</si>
  <si>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</si>
  <si>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</si>
  <si>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</si>
  <si>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</si>
  <si>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</si>
  <si>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</si>
  <si>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</si>
  <si>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</si>
  <si>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</si>
  <si>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</si>
  <si>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</si>
  <si>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</si>
  <si>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</si>
  <si>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</si>
  <si>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</si>
  <si>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</si>
  <si>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</si>
  <si>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</si>
  <si>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</si>
  <si>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</si>
  <si>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</si>
  <si>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</si>
  <si>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</si>
  <si>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</si>
  <si>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</si>
  <si>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</si>
  <si>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</si>
  <si>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</si>
  <si>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</si>
  <si>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</si>
  <si>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</si>
  <si>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</si>
  <si>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</si>
  <si>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</si>
  <si>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</si>
  <si>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</si>
  <si>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</si>
  <si>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</si>
  <si>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</si>
  <si>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</si>
  <si>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</si>
  <si>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</si>
  <si>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</si>
  <si>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</si>
  <si>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</si>
  <si>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</si>
  <si>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</si>
  <si>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</si>
  <si>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</si>
  <si>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</si>
  <si>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</si>
  <si>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</si>
  <si>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</si>
  <si>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</si>
  <si>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</si>
  <si>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</si>
  <si>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</si>
  <si>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</si>
  <si>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</si>
  <si>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</si>
  <si>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</si>
  <si>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</si>
  <si>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</si>
  <si>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</si>
  <si>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</si>
  <si>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</si>
  <si>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</si>
  <si>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</si>
  <si>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</si>
  <si>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</si>
  <si>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</si>
  <si>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</si>
  <si>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</si>
  <si>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</si>
  <si>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</si>
  <si>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</si>
  <si>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</si>
  <si>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</si>
  <si>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</si>
  <si>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</si>
  <si>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</si>
  <si>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</si>
  <si>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</si>
  <si>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</si>
  <si>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</si>
  <si>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</si>
  <si>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</si>
  <si>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</si>
  <si>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</si>
  <si>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</si>
  <si>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</si>
  <si>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</si>
  <si>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</si>
  <si>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</si>
  <si>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</si>
  <si>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</si>
  <si>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</si>
  <si>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</si>
  <si>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</si>
  <si>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</si>
  <si>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</si>
  <si>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</si>
  <si>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</si>
  <si>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</si>
  <si>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</si>
  <si>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</si>
  <si>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</si>
  <si>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</si>
  <si>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</si>
  <si>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</si>
  <si>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</si>
  <si>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</si>
  <si>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</si>
  <si>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</si>
  <si>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</si>
  <si>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</si>
  <si>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</si>
  <si>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</si>
  <si>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</si>
  <si>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</si>
  <si>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</si>
  <si>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</si>
  <si>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</si>
  <si>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</si>
  <si>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</si>
  <si>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</si>
  <si>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</si>
  <si>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</si>
  <si>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</si>
  <si>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</si>
  <si>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</si>
  <si>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</si>
  <si>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</si>
  <si>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</si>
  <si>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</si>
  <si>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</si>
  <si>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</si>
  <si>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</si>
  <si>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</si>
  <si>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</si>
  <si>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</si>
  <si>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</si>
  <si>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</si>
  <si>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</si>
  <si>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</si>
  <si>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</si>
  <si>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</si>
  <si>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</si>
  <si>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</si>
  <si>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</si>
  <si>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</si>
  <si>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</si>
  <si>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</si>
  <si>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</si>
  <si>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</si>
  <si>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</si>
  <si>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</si>
  <si>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</si>
  <si>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</si>
  <si>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</si>
  <si>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</si>
  <si>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</si>
  <si>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</si>
  <si>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</si>
  <si>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</si>
  <si>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</si>
  <si>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</si>
  <si>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</si>
  <si>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</si>
  <si>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</si>
  <si>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</si>
  <si>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</si>
  <si>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</si>
  <si>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</si>
  <si>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</si>
  <si>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</si>
  <si>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</si>
  <si>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</si>
  <si>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</si>
  <si>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</si>
  <si>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</si>
  <si>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</si>
  <si>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</si>
  <si>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</si>
  <si>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</si>
  <si>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</si>
  <si>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</si>
  <si>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</si>
  <si>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</si>
  <si>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</si>
  <si>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</si>
  <si>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</si>
  <si>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</si>
  <si>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</si>
  <si>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</si>
  <si>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</si>
  <si>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</si>
  <si>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</si>
  <si>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</si>
  <si>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</si>
  <si>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</si>
  <si>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</si>
  <si>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</si>
  <si>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</si>
  <si>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</si>
  <si>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</si>
  <si>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</si>
  <si>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</si>
  <si>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</si>
  <si>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</si>
  <si>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</si>
  <si>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</si>
  <si>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</si>
  <si>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</si>
  <si>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</si>
  <si>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</si>
  <si>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</si>
  <si>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</si>
  <si>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</si>
  <si>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</si>
  <si>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</si>
  <si>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</si>
  <si>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</si>
  <si>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</si>
  <si>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</si>
  <si>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</si>
  <si>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</si>
  <si>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</si>
  <si>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</si>
  <si>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</si>
  <si>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</si>
  <si>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</si>
  <si>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</si>
  <si>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</si>
  <si>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</si>
  <si>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</si>
  <si>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</si>
  <si>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</si>
  <si>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</si>
  <si>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</si>
  <si>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</si>
  <si>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</si>
  <si>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</si>
  <si>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</si>
  <si>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</si>
  <si>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</si>
  <si>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</si>
  <si>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</si>
  <si>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</si>
  <si>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</si>
  <si>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</si>
  <si>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</si>
  <si>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</si>
  <si>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</si>
  <si>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</si>
  <si>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</si>
  <si>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</si>
  <si>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</si>
  <si>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</si>
  <si>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</si>
  <si>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</si>
  <si>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</si>
  <si>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</si>
  <si>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</si>
  <si>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</si>
  <si>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</si>
  <si>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</si>
  <si>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</si>
  <si>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</si>
  <si>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</si>
  <si>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</si>
  <si>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</si>
  <si>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</si>
  <si>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</si>
  <si>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</si>
  <si>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</si>
  <si>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</si>
  <si>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</si>
  <si>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</si>
  <si>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</si>
  <si>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</si>
  <si>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</si>
  <si>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</si>
  <si>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</si>
  <si>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</si>
  <si>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</si>
  <si>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</si>
  <si>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</si>
  <si>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</si>
  <si>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</si>
  <si>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</si>
  <si>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</si>
  <si>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</si>
  <si>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</si>
  <si>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</si>
  <si>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</si>
  <si>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</si>
  <si>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</si>
  <si>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</si>
  <si>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</si>
  <si>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</si>
  <si>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</si>
  <si>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</si>
  <si>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</si>
  <si>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</si>
  <si>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</si>
  <si>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</si>
  <si>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</si>
  <si>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</si>
  <si>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</si>
  <si>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</si>
  <si>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</si>
  <si>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</si>
  <si>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</si>
  <si>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</si>
  <si>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</si>
  <si>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</si>
  <si>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</si>
  <si>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</si>
  <si>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</si>
  <si>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</si>
  <si>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</si>
  <si>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</si>
  <si>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</si>
  <si>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</si>
  <si>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</si>
  <si>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</si>
  <si>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</si>
  <si>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</si>
  <si>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</si>
  <si>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</si>
  <si>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</si>
  <si>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</si>
  <si>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</si>
  <si>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</si>
  <si>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</si>
  <si>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</si>
  <si>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</si>
  <si>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</si>
  <si>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</si>
  <si>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</si>
  <si>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</si>
  <si>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</si>
  <si>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</si>
  <si>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</si>
  <si>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</si>
  <si>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</si>
  <si>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</si>
  <si>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</si>
  <si>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</si>
  <si>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</si>
  <si>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</si>
  <si>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</si>
  <si>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</si>
  <si>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</si>
  <si>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</si>
  <si>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</si>
  <si>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</si>
  <si>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</si>
  <si>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</si>
  <si>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</si>
  <si>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</si>
  <si>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</si>
  <si>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</si>
  <si>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</si>
  <si>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</si>
  <si>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</si>
  <si>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</si>
  <si>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</si>
  <si>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</si>
  <si>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</si>
  <si>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</si>
  <si>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</si>
  <si>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</si>
  <si>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</si>
  <si>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</si>
  <si>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</si>
  <si>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</si>
  <si>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</si>
  <si>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</si>
  <si>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</si>
  <si>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</si>
  <si>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</si>
  <si>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</si>
  <si>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</si>
  <si>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</si>
  <si>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</si>
  <si>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</si>
  <si>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</si>
  <si>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</si>
  <si>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</si>
  <si>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</si>
  <si>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</si>
  <si>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</si>
  <si>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</si>
  <si>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</si>
  <si>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</si>
  <si>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</si>
  <si>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</si>
  <si>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</si>
  <si>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</si>
  <si>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</si>
  <si>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</si>
  <si>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</si>
  <si>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</si>
  <si>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</si>
  <si>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</si>
  <si>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</si>
  <si>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</si>
  <si>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</si>
  <si>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</si>
  <si>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</si>
  <si>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</si>
  <si>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</si>
  <si>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</si>
  <si>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</si>
  <si>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</si>
  <si>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</si>
  <si>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</si>
  <si>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</si>
  <si>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</si>
  <si>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</si>
  <si>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</si>
  <si>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</si>
  <si>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</si>
  <si>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</si>
  <si>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</si>
  <si>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</si>
  <si>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</si>
  <si>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</si>
  <si>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</si>
  <si>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</si>
  <si>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</si>
  <si>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</si>
  <si>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</si>
  <si>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</si>
  <si>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</si>
  <si>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</si>
  <si>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</si>
  <si>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</si>
  <si>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</si>
  <si>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</si>
  <si>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</si>
  <si>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</si>
  <si>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</si>
  <si>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</si>
  <si>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</si>
  <si>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</si>
  <si>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</si>
  <si>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</si>
  <si>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</si>
  <si>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</si>
  <si>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</si>
  <si>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</si>
  <si>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</si>
  <si>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</si>
  <si>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</si>
  <si>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</si>
  <si>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</si>
  <si>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</si>
  <si>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</si>
  <si>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</si>
  <si>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</si>
  <si>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</si>
  <si>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</si>
  <si>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</si>
  <si>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</si>
  <si>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</si>
  <si>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</si>
  <si>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</si>
  <si>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</si>
  <si>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</si>
  <si>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</si>
  <si>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</si>
  <si>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</si>
  <si>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</si>
  <si>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</si>
  <si>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</si>
  <si>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</si>
  <si>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</si>
  <si>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</si>
  <si>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</si>
  <si>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</si>
  <si>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</si>
  <si>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</si>
  <si>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</si>
  <si>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</si>
  <si>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</si>
  <si>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</si>
  <si>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</si>
  <si>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</si>
  <si>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</si>
  <si>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</si>
  <si>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</si>
  <si>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</si>
  <si>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</si>
  <si>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</si>
  <si>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</si>
  <si>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</si>
  <si>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</si>
  <si>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</si>
  <si>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</si>
  <si>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</si>
  <si>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</si>
  <si>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</si>
  <si>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</si>
  <si>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</si>
  <si>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</si>
  <si>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</si>
  <si>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</si>
  <si>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</si>
  <si>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</si>
  <si>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</si>
  <si>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</si>
  <si>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</si>
  <si>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</si>
  <si>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</si>
  <si>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</si>
  <si>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</si>
  <si>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</si>
  <si>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</si>
  <si>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</si>
  <si>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</si>
  <si>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</si>
  <si>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</si>
  <si>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</si>
  <si>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</si>
  <si>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</si>
  <si>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</si>
  <si>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</si>
  <si>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</si>
  <si>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</si>
  <si>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</si>
  <si>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</si>
  <si>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</si>
  <si>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</si>
  <si>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</si>
  <si>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</si>
  <si>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</si>
  <si>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</si>
  <si>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</si>
  <si>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</si>
  <si>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</si>
  <si>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</si>
  <si>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</si>
  <si>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</si>
  <si>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</si>
  <si>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</si>
  <si>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</si>
  <si>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</si>
  <si>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</si>
  <si>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</si>
  <si>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</si>
  <si>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</si>
  <si>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</si>
  <si>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</si>
  <si>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</si>
  <si>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</si>
  <si>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</si>
  <si>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</si>
  <si>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</si>
  <si>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</si>
  <si>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</si>
  <si>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</si>
  <si>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</si>
  <si>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</si>
  <si>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</si>
  <si>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</si>
  <si>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</si>
  <si>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</si>
  <si>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</si>
  <si>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</si>
  <si>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</si>
  <si>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</si>
  <si>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</si>
  <si>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</si>
  <si>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</si>
  <si>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</si>
  <si>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</si>
  <si>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</si>
  <si>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</si>
  <si>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</si>
  <si>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</si>
  <si>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</si>
  <si>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</si>
  <si>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</si>
  <si>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</si>
  <si>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</si>
  <si>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</si>
  <si>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</si>
  <si>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</si>
  <si>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</si>
  <si>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</si>
  <si>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</si>
  <si>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</si>
  <si>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</si>
  <si>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</si>
  <si>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</si>
  <si>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</si>
  <si>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</si>
  <si>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</si>
  <si>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</si>
  <si>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</si>
  <si>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</si>
  <si>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</si>
  <si>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</si>
  <si>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</si>
  <si>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</si>
  <si>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</si>
  <si>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</si>
  <si>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</si>
  <si>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</si>
  <si>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</si>
  <si>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</si>
  <si>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</si>
  <si>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</si>
  <si>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</si>
  <si>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</si>
  <si>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</si>
  <si>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</si>
  <si>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</si>
  <si>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</si>
  <si>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</si>
  <si>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</si>
  <si>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</si>
  <si>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</si>
  <si>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</si>
  <si>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</si>
  <si>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</si>
  <si>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</si>
  <si>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</si>
  <si>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</si>
  <si>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</si>
  <si>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</si>
  <si>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</si>
  <si>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</si>
  <si>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</si>
  <si>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</si>
  <si>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</si>
  <si>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</si>
  <si>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</si>
  <si>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</si>
  <si>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</si>
  <si>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</si>
  <si>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</si>
  <si>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</si>
  <si>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</si>
  <si>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</si>
  <si>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</si>
  <si>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</si>
  <si>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</si>
  <si>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</si>
  <si>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</si>
  <si>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</si>
  <si>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</si>
  <si>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</si>
  <si>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</si>
  <si>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</si>
  <si>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</si>
  <si>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</si>
  <si>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</si>
  <si>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</si>
  <si>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</si>
  <si>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</si>
  <si>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</si>
  <si>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</si>
  <si>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</si>
  <si>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</si>
  <si>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</si>
  <si>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</si>
  <si>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</si>
  <si>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</si>
  <si>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</si>
  <si>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</si>
  <si>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</si>
  <si>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</si>
  <si>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</si>
  <si>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</si>
  <si>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</si>
  <si>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</si>
  <si>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</si>
  <si>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</si>
  <si>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</si>
  <si>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</si>
  <si>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</si>
  <si>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</si>
  <si>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</si>
  <si>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</si>
  <si>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</si>
  <si>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</si>
  <si>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</si>
  <si>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</si>
  <si>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</si>
  <si>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</si>
  <si>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</si>
  <si>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</si>
  <si>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</si>
  <si>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</si>
  <si>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</si>
  <si>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</si>
  <si>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</si>
  <si>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</si>
  <si>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</si>
  <si>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</si>
  <si>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</si>
  <si>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</si>
  <si>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</si>
  <si>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</si>
  <si>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</si>
  <si>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</si>
  <si>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</si>
  <si>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</si>
  <si>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</si>
  <si>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</si>
  <si>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</si>
  <si>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</si>
  <si>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</si>
  <si>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</si>
  <si>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</si>
  <si>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</si>
  <si>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</si>
  <si>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</si>
  <si>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</si>
  <si>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</si>
  <si>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</si>
  <si>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</si>
  <si>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</si>
  <si>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</si>
  <si>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</si>
  <si>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</si>
  <si>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</si>
  <si>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</si>
  <si>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</si>
  <si>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</si>
  <si>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</si>
  <si>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</si>
  <si>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</si>
  <si>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</si>
  <si>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</si>
  <si>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</si>
  <si>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</si>
  <si>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</si>
  <si>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</si>
  <si>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</si>
  <si>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</si>
  <si>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</si>
  <si>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</si>
  <si>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</si>
  <si>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</si>
  <si>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</si>
  <si>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</si>
  <si>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</si>
  <si>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</si>
  <si>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</si>
  <si>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</si>
  <si>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</si>
  <si>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</si>
  <si>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</si>
  <si>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</si>
  <si>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</si>
  <si>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</si>
  <si>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</si>
  <si>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</si>
  <si>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</si>
  <si>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</si>
  <si>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</si>
  <si>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</si>
  <si>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</si>
  <si>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</si>
  <si>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</si>
  <si>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</si>
  <si>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</si>
  <si>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</si>
  <si>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</si>
  <si>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</si>
  <si>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</si>
  <si>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</si>
  <si>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</si>
  <si>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</si>
  <si>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</si>
  <si>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</si>
  <si>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</si>
  <si>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</si>
  <si>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</si>
  <si>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</si>
  <si>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</si>
  <si>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</si>
  <si>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</si>
  <si>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</si>
  <si>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</si>
  <si>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</si>
  <si>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</si>
  <si>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</si>
  <si>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</si>
  <si>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</si>
  <si>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</si>
  <si>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</si>
  <si>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</si>
  <si>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</si>
  <si>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</si>
  <si>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</si>
  <si>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</si>
  <si>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</si>
  <si>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</si>
  <si>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</si>
  <si>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</si>
  <si>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</si>
  <si>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</si>
  <si>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</si>
  <si>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</si>
  <si>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</si>
  <si>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</si>
  <si>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</si>
  <si>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</si>
  <si>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</si>
  <si>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</si>
  <si>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</si>
  <si>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</si>
  <si>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</si>
  <si>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</si>
  <si>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</si>
  <si>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</si>
  <si>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</si>
  <si>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</si>
  <si>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</si>
  <si>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</si>
  <si>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</si>
  <si>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</si>
  <si>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</si>
  <si>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</si>
  <si>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</si>
  <si>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</si>
  <si>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</si>
  <si>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</si>
  <si>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</si>
  <si>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</si>
  <si>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</si>
  <si>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</si>
  <si>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</si>
  <si>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</si>
  <si>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</si>
  <si>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</si>
  <si>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</si>
  <si>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</si>
  <si>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</si>
  <si>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</si>
  <si>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</si>
  <si>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</si>
  <si>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</si>
  <si>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</si>
  <si>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</si>
  <si>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</si>
  <si>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</si>
  <si>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</si>
  <si>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</si>
  <si>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</si>
  <si>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</si>
  <si>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</si>
  <si>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</si>
  <si>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</si>
  <si>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</si>
  <si>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</si>
  <si>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</si>
  <si>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</si>
  <si>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</si>
  <si>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</si>
  <si>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</si>
  <si>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</si>
  <si>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</si>
  <si>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</si>
  <si>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</si>
  <si>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</si>
  <si>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</si>
  <si>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</si>
  <si>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</si>
  <si>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</si>
  <si>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</si>
  <si>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</si>
  <si>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</si>
  <si>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</si>
  <si>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</si>
  <si>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</si>
  <si>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</si>
  <si>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</si>
  <si>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</si>
  <si>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</si>
  <si>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</si>
  <si>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</si>
  <si>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</si>
  <si>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</si>
  <si>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</si>
  <si>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</si>
  <si>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</si>
  <si>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</si>
  <si>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</si>
  <si>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</si>
  <si>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</si>
  <si>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</si>
  <si>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</si>
  <si>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</si>
  <si>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</si>
  <si>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</si>
  <si>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</si>
  <si>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</si>
  <si>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</si>
  <si>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</si>
  <si>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</si>
  <si>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</si>
  <si>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</si>
  <si>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</si>
  <si>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</si>
  <si>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</si>
  <si>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</si>
  <si>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</si>
  <si>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</si>
  <si>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</si>
  <si>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</si>
  <si>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</si>
  <si>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</si>
  <si>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</si>
  <si>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</si>
  <si>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</si>
  <si>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</si>
  <si>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</si>
  <si>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</si>
  <si>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</si>
  <si>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</si>
  <si>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</si>
  <si>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</si>
  <si>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</si>
  <si>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</si>
  <si>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</si>
  <si>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</si>
  <si>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</si>
  <si>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</si>
  <si>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</si>
  <si>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</si>
  <si>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</si>
  <si>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</si>
  <si>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</si>
  <si>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</si>
  <si>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</si>
  <si>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</si>
  <si>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</si>
  <si>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</si>
  <si>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</si>
  <si>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</si>
  <si>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</si>
  <si>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</si>
  <si>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</si>
  <si>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</si>
  <si>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</si>
  <si>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</si>
  <si>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</si>
  <si>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</si>
  <si>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</si>
  <si>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</si>
  <si>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</si>
  <si>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</si>
  <si>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</si>
  <si>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</si>
  <si>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</si>
  <si>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</si>
  <si>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</si>
  <si>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</si>
  <si>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</si>
  <si>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</si>
  <si>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</si>
  <si>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</si>
  <si>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</si>
  <si>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</si>
  <si>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</si>
  <si>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</si>
  <si>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</si>
  <si>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</si>
  <si>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</si>
  <si>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</si>
  <si>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</si>
  <si>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</si>
  <si>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</si>
  <si>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</si>
  <si>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</si>
  <si>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</si>
  <si>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</si>
  <si>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</si>
  <si>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</si>
  <si>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</si>
  <si>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</si>
  <si>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</si>
  <si>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</si>
  <si>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</si>
  <si>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</si>
  <si>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</si>
  <si>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</si>
  <si>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</si>
  <si>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</si>
  <si>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</si>
  <si>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</si>
  <si>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</si>
  <si>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</si>
  <si>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</si>
  <si>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</si>
  <si>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</si>
  <si>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</si>
  <si>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</si>
  <si>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</si>
  <si>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</si>
  <si>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</si>
  <si>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</si>
  <si>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</si>
  <si>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</si>
  <si>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</si>
  <si>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</si>
  <si>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</si>
  <si>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</si>
  <si>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</si>
  <si>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</si>
  <si>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</si>
  <si>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</si>
  <si>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</si>
  <si>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</si>
  <si>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</si>
  <si>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</si>
  <si>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</si>
  <si>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</si>
  <si>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</si>
  <si>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</si>
  <si>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</si>
  <si>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</si>
  <si>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</si>
  <si>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</si>
  <si>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</si>
  <si>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</si>
  <si>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</si>
  <si>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</si>
  <si>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</si>
  <si>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</si>
  <si>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</si>
  <si>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</si>
  <si>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</si>
  <si>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</si>
  <si>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</si>
  <si>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</si>
  <si>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</si>
  <si>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</si>
  <si>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</si>
  <si>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</si>
  <si>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</si>
  <si>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</si>
  <si>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</si>
  <si>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</si>
  <si>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</si>
  <si>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</si>
  <si>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</si>
  <si>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</si>
  <si>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</si>
  <si>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</si>
  <si>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</si>
  <si>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</si>
  <si>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</si>
  <si>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</si>
  <si>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</si>
  <si>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</si>
  <si>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</si>
  <si>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</si>
  <si>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</si>
  <si>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</si>
  <si>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</si>
  <si>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</si>
  <si>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</si>
  <si>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</si>
  <si>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</si>
  <si>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</si>
  <si>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</si>
  <si>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</si>
  <si>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</si>
  <si>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</si>
  <si>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</si>
  <si>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</si>
  <si>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</si>
  <si>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</si>
  <si>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</si>
  <si>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</si>
  <si>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</si>
  <si>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</si>
  <si>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</si>
  <si>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</si>
  <si>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</si>
  <si>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</si>
  <si>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</si>
  <si>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</si>
  <si>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</si>
  <si>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</si>
  <si>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</si>
  <si>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</si>
  <si>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</si>
  <si>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</si>
  <si>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</si>
  <si>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</si>
  <si>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</si>
  <si>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</si>
  <si>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</si>
  <si>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</si>
  <si>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</si>
  <si>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</si>
  <si>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</si>
  <si>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</si>
  <si>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</si>
  <si>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</si>
  <si>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</si>
  <si>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</si>
  <si>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</si>
  <si>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</si>
  <si>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</si>
  <si>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</si>
  <si>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</si>
  <si>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</si>
  <si>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</si>
  <si>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</si>
  <si>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</si>
  <si>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</si>
  <si>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</si>
  <si>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</si>
  <si>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</si>
  <si>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k"0f{ axfb'/ jnL</t>
  </si>
  <si>
    <t>n]v/fh jnL</t>
  </si>
  <si>
    <t>lzjf kf08]</t>
  </si>
  <si>
    <t>ljgf]b uf}td</t>
  </si>
  <si>
    <t>nf]s/fh u}/]{</t>
  </si>
  <si>
    <t>/fd k|;fb /]UdL</t>
  </si>
  <si>
    <t xml:space="preserve">l/lz/fh kl/of/ </t>
  </si>
  <si>
    <t>lbn axfb'/ yfkf</t>
  </si>
  <si>
    <t>rGb|snf yfkf</t>
  </si>
  <si>
    <t>hf]s axfb'/ a'9f du/</t>
  </si>
  <si>
    <t>ch{'g s'df/ l8=;L</t>
  </si>
  <si>
    <t>ldlt M @)&amp;&amp;.!).@@</t>
  </si>
  <si>
    <t>od'gf b]lj vgfn</t>
  </si>
  <si>
    <t>rGb| axfb'/ 8fFuL</t>
  </si>
  <si>
    <t>ldlt M @)&amp;&amp;.!).@#</t>
  </si>
  <si>
    <t>Date : 2077/10/23</t>
  </si>
  <si>
    <t>कोरोना संक्रमितहरुको संख्यात्मक बिवरण  Date - 077-10-23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</si>
</sst>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8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3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tabSelected="1" view="pageBreakPreview" zoomScale="14" zoomScaleSheetLayoutView="14" workbookViewId="0">
      <pane ySplit="8" topLeftCell="A222" activePane="bottomLeft" state="frozen"/>
      <selection pane="bottomLeft" activeCell="H230" sqref="H230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7" ht="125.25" x14ac:dyDescent="0.35">
      <c r="A3" s="351" t="s">
        <v>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ht="127.5" x14ac:dyDescent="1.85">
      <c r="A4" s="353" t="s">
        <v>18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7" ht="128.25" thickBot="1" x14ac:dyDescent="0.4">
      <c r="A5" s="351" t="s">
        <v>275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</row>
    <row r="6" spans="1:17" ht="143.25" customHeight="1" thickBot="1" x14ac:dyDescent="0.4">
      <c r="A6" s="359"/>
      <c r="B6" s="360"/>
      <c r="C6" s="360"/>
      <c r="D6" s="360"/>
      <c r="E6" s="360"/>
      <c r="F6" s="352"/>
      <c r="G6" s="352"/>
      <c r="H6" s="352"/>
      <c r="I6" s="352"/>
      <c r="J6" s="352"/>
      <c r="K6" s="352"/>
      <c r="L6" s="352"/>
      <c r="M6" s="352"/>
      <c r="N6" s="361" t="s">
        <v>3826</v>
      </c>
      <c r="O6" s="362"/>
      <c r="P6" s="362"/>
      <c r="Q6" s="363"/>
    </row>
    <row r="7" spans="1:17" s="6" customFormat="1" ht="264.75" customHeight="1" x14ac:dyDescent="1.35">
      <c r="A7" s="364" t="s">
        <v>22</v>
      </c>
      <c r="B7" s="366" t="s">
        <v>19</v>
      </c>
      <c r="C7" s="368" t="s">
        <v>23</v>
      </c>
      <c r="D7" s="371" t="s">
        <v>20</v>
      </c>
      <c r="E7" s="373" t="s">
        <v>21</v>
      </c>
      <c r="F7" s="345" t="s">
        <v>130</v>
      </c>
      <c r="G7" s="346"/>
      <c r="H7" s="347"/>
      <c r="I7" s="343" t="s">
        <v>11</v>
      </c>
      <c r="J7" s="345" t="s">
        <v>131</v>
      </c>
      <c r="K7" s="346"/>
      <c r="L7" s="347"/>
      <c r="M7" s="368" t="s">
        <v>32</v>
      </c>
      <c r="N7" s="379" t="s">
        <v>12</v>
      </c>
      <c r="O7" s="381" t="s">
        <v>25</v>
      </c>
      <c r="P7" s="383" t="s">
        <v>14</v>
      </c>
      <c r="Q7" s="9"/>
    </row>
    <row r="8" spans="1:17" s="6" customFormat="1" ht="168" customHeight="1" thickBot="1" x14ac:dyDescent="1.4">
      <c r="A8" s="365"/>
      <c r="B8" s="367"/>
      <c r="C8" s="369"/>
      <c r="D8" s="372"/>
      <c r="E8" s="374"/>
      <c r="F8" s="96" t="s">
        <v>13</v>
      </c>
      <c r="G8" s="97" t="s">
        <v>15</v>
      </c>
      <c r="H8" s="97" t="s">
        <v>14</v>
      </c>
      <c r="I8" s="344"/>
      <c r="J8" s="98" t="s">
        <v>13</v>
      </c>
      <c r="K8" s="99" t="s">
        <v>15</v>
      </c>
      <c r="L8" s="99" t="s">
        <v>14</v>
      </c>
      <c r="M8" s="369"/>
      <c r="N8" s="380"/>
      <c r="O8" s="382"/>
      <c r="P8" s="384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36" t="s">
        <v>98</v>
      </c>
      <c r="C22" s="336"/>
      <c r="D22" s="336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36" t="s">
        <v>196</v>
      </c>
      <c r="C107" s="336"/>
      <c r="D107" s="336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36" t="s">
        <v>189</v>
      </c>
      <c r="C127" s="336"/>
      <c r="D127" s="336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36" t="s">
        <v>185</v>
      </c>
      <c r="C142" s="336"/>
      <c r="D142" s="336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36" t="s">
        <v>142</v>
      </c>
      <c r="C148" s="336"/>
      <c r="D148" s="336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36" t="s">
        <v>946</v>
      </c>
      <c r="C177" s="336"/>
      <c r="D177" s="336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37" t="s">
        <v>177</v>
      </c>
      <c r="C207" s="338"/>
      <c r="D207" s="339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37" t="s">
        <v>106</v>
      </c>
      <c r="C210" s="338"/>
      <c r="D210" s="339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40" t="s">
        <v>162</v>
      </c>
      <c r="C215" s="341"/>
      <c r="D215" s="342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37" t="s">
        <v>1184</v>
      </c>
      <c r="C223" s="338"/>
      <c r="D223" s="339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91" t="s">
        <v>942</v>
      </c>
      <c r="B224" s="392"/>
      <c r="C224" s="392"/>
      <c r="D224" s="393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85" t="s">
        <v>146</v>
      </c>
      <c r="B225" s="386"/>
      <c r="C225" s="386"/>
      <c r="D225" s="386"/>
      <c r="E225" s="386"/>
      <c r="F225" s="386"/>
      <c r="G225" s="386"/>
      <c r="H225" s="386"/>
      <c r="I225" s="386"/>
      <c r="J225" s="386"/>
      <c r="K225" s="386"/>
      <c r="L225" s="386"/>
      <c r="M225" s="386"/>
      <c r="N225" s="386"/>
      <c r="O225" s="386"/>
      <c r="P225" s="387"/>
      <c r="Q225" s="5"/>
      <c r="W225" s="2" t="s">
        <v>1033</v>
      </c>
    </row>
    <row r="226" spans="1:23" ht="69.95" customHeight="1" thickBot="1" x14ac:dyDescent="0.45">
      <c r="A226" s="388"/>
      <c r="B226" s="389"/>
      <c r="C226" s="389"/>
      <c r="D226" s="389"/>
      <c r="E226" s="389"/>
      <c r="F226" s="389"/>
      <c r="G226" s="389"/>
      <c r="H226" s="389"/>
      <c r="I226" s="389"/>
      <c r="J226" s="389"/>
      <c r="K226" s="389"/>
      <c r="L226" s="389"/>
      <c r="M226" s="389"/>
      <c r="N226" s="389"/>
      <c r="O226" s="389"/>
      <c r="P226" s="390"/>
      <c r="Q226" s="5"/>
    </row>
    <row r="227" spans="1:23" ht="162" customHeight="1" x14ac:dyDescent="0.4">
      <c r="A227" s="394" t="s">
        <v>22</v>
      </c>
      <c r="B227" s="396" t="s">
        <v>19</v>
      </c>
      <c r="C227" s="398" t="s">
        <v>23</v>
      </c>
      <c r="D227" s="355" t="s">
        <v>20</v>
      </c>
      <c r="E227" s="357" t="s">
        <v>21</v>
      </c>
      <c r="F227" s="376" t="s">
        <v>128</v>
      </c>
      <c r="G227" s="377"/>
      <c r="H227" s="378"/>
      <c r="I227" s="348" t="s">
        <v>11</v>
      </c>
      <c r="J227" s="376" t="s">
        <v>129</v>
      </c>
      <c r="K227" s="377"/>
      <c r="L227" s="378"/>
      <c r="M227" s="370" t="s">
        <v>32</v>
      </c>
      <c r="N227" s="334" t="s">
        <v>126</v>
      </c>
      <c r="O227" s="335" t="s">
        <v>931</v>
      </c>
      <c r="P227" s="375" t="s">
        <v>14</v>
      </c>
      <c r="Q227" s="5"/>
    </row>
    <row r="228" spans="1:23" ht="153.75" customHeight="1" thickBot="1" x14ac:dyDescent="0.45">
      <c r="A228" s="395"/>
      <c r="B228" s="397"/>
      <c r="C228" s="399"/>
      <c r="D228" s="356"/>
      <c r="E228" s="358"/>
      <c r="F228" s="42" t="s">
        <v>13</v>
      </c>
      <c r="G228" s="43" t="s">
        <v>15</v>
      </c>
      <c r="H228" s="43" t="s">
        <v>14</v>
      </c>
      <c r="I228" s="348"/>
      <c r="J228" s="44" t="s">
        <v>13</v>
      </c>
      <c r="K228" s="45" t="s">
        <v>15</v>
      </c>
      <c r="L228" s="45" t="s">
        <v>14</v>
      </c>
      <c r="M228" s="369"/>
      <c r="N228" s="334"/>
      <c r="O228" s="335"/>
      <c r="P228" s="375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22800</v>
      </c>
      <c r="P229" s="159">
        <v>22800</v>
      </c>
      <c r="Q229" s="159">
        <v>21315</v>
      </c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 x14ac:dyDescent="3.35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121</v>
      </c>
      <c r="G237" s="47">
        <v>456</v>
      </c>
      <c r="H237" s="47">
        <f>G237+F237</f>
        <v>577</v>
      </c>
      <c r="I237" s="47">
        <v>570</v>
      </c>
      <c r="J237" s="47">
        <v>3</v>
      </c>
      <c r="K237" s="47">
        <v>4</v>
      </c>
      <c r="L237" s="47">
        <f t="shared" si="28"/>
        <v>7</v>
      </c>
      <c r="M237" s="47">
        <v>0</v>
      </c>
      <c r="N237" s="47">
        <v>0</v>
      </c>
      <c r="O237" s="159"/>
      <c r="P237" s="49">
        <v>0</v>
      </c>
      <c r="Q237" s="5">
        <f>SUM(J237:K237)</f>
        <v>7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596</v>
      </c>
      <c r="G238" s="47">
        <v>1385</v>
      </c>
      <c r="H238" s="47">
        <f>G238+F238</f>
        <v>1981</v>
      </c>
      <c r="I238" s="47">
        <v>1963</v>
      </c>
      <c r="J238" s="47">
        <v>5</v>
      </c>
      <c r="K238" s="47">
        <v>13</v>
      </c>
      <c r="L238" s="47">
        <f t="shared" si="28"/>
        <v>18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825</v>
      </c>
      <c r="G239" s="51">
        <f t="shared" si="30"/>
        <v>2414</v>
      </c>
      <c r="H239" s="51">
        <f t="shared" si="30"/>
        <v>3239</v>
      </c>
      <c r="I239" s="51">
        <f t="shared" si="30"/>
        <v>3214</v>
      </c>
      <c r="J239" s="51">
        <f t="shared" si="30"/>
        <v>8</v>
      </c>
      <c r="K239" s="51">
        <f t="shared" si="30"/>
        <v>17</v>
      </c>
      <c r="L239" s="51">
        <f t="shared" si="30"/>
        <v>25</v>
      </c>
      <c r="M239" s="51">
        <f t="shared" si="30"/>
        <v>0</v>
      </c>
      <c r="N239" s="51">
        <f t="shared" si="30"/>
        <v>0</v>
      </c>
      <c r="O239" s="51">
        <v>22800</v>
      </c>
      <c r="P239" s="51">
        <v>22800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22718</v>
      </c>
      <c r="J241" s="322"/>
      <c r="K241" s="323"/>
      <c r="L241" s="58">
        <v>82</v>
      </c>
      <c r="M241" s="58">
        <v>22718</v>
      </c>
      <c r="N241" s="58">
        <v>22800</v>
      </c>
      <c r="O241" s="58">
        <v>3061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3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9" t="s">
        <v>1154</v>
      </c>
      <c r="B2" s="499"/>
      <c r="C2" s="499"/>
      <c r="D2" s="499"/>
      <c r="E2" s="499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7" t="s">
        <v>14</v>
      </c>
      <c r="B12" s="498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500" t="s">
        <v>1213</v>
      </c>
      <c r="B1" s="500"/>
      <c r="C1" s="500"/>
      <c r="D1" s="500"/>
      <c r="E1" s="500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501" t="s">
        <v>14</v>
      </c>
      <c r="B13" s="502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topLeftCell="D1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49" t="s">
        <v>977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</row>
    <row r="3" spans="1:17" ht="248.25" customHeight="1" thickBot="1" x14ac:dyDescent="0.4">
      <c r="A3" s="351" t="s">
        <v>148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s="6" customFormat="1" ht="233.25" customHeight="1" x14ac:dyDescent="1.85">
      <c r="A4" s="364" t="s">
        <v>22</v>
      </c>
      <c r="B4" s="366" t="s">
        <v>19</v>
      </c>
      <c r="C4" s="373" t="s">
        <v>21</v>
      </c>
      <c r="D4" s="345" t="s">
        <v>130</v>
      </c>
      <c r="E4" s="346"/>
      <c r="F4" s="347"/>
      <c r="G4" s="418" t="s">
        <v>11</v>
      </c>
      <c r="H4" s="345" t="s">
        <v>131</v>
      </c>
      <c r="I4" s="346"/>
      <c r="J4" s="347"/>
      <c r="K4" s="368" t="s">
        <v>32</v>
      </c>
      <c r="L4" s="409" t="s">
        <v>12</v>
      </c>
      <c r="M4" s="411" t="s">
        <v>25</v>
      </c>
      <c r="N4" s="413" t="s">
        <v>14</v>
      </c>
      <c r="O4" s="64"/>
      <c r="P4" s="64"/>
    </row>
    <row r="5" spans="1:17" s="6" customFormat="1" ht="168" customHeight="1" x14ac:dyDescent="1.85">
      <c r="A5" s="415"/>
      <c r="B5" s="416"/>
      <c r="C5" s="417"/>
      <c r="D5" s="65" t="s">
        <v>13</v>
      </c>
      <c r="E5" s="66" t="s">
        <v>15</v>
      </c>
      <c r="F5" s="66" t="s">
        <v>14</v>
      </c>
      <c r="G5" s="419"/>
      <c r="H5" s="67" t="s">
        <v>13</v>
      </c>
      <c r="I5" s="68" t="s">
        <v>15</v>
      </c>
      <c r="J5" s="68" t="s">
        <v>14</v>
      </c>
      <c r="K5" s="408"/>
      <c r="L5" s="410"/>
      <c r="M5" s="412"/>
      <c r="N5" s="414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0" t="str">
        <f>'Palika_wise '!A224:D224</f>
        <v>hDdf  :yfg</v>
      </c>
      <c r="B16" s="401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2"/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4"/>
      <c r="O17" s="64"/>
      <c r="P17" s="64"/>
    </row>
    <row r="18" spans="1:42" ht="69.75" hidden="1" customHeight="1" x14ac:dyDescent="1.85">
      <c r="A18" s="405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7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2232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49" t="s">
        <v>24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</row>
    <row r="2" spans="1:16" ht="408" customHeight="1" thickBot="1" x14ac:dyDescent="0.4">
      <c r="A2" s="420" t="s">
        <v>135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</row>
    <row r="3" spans="1:16" ht="248.25" customHeight="1" x14ac:dyDescent="1.85">
      <c r="A3" s="422" t="s">
        <v>22</v>
      </c>
      <c r="B3" s="366" t="s">
        <v>134</v>
      </c>
      <c r="C3" s="424" t="s">
        <v>21</v>
      </c>
      <c r="D3" s="432" t="s">
        <v>132</v>
      </c>
      <c r="E3" s="434" t="s">
        <v>159</v>
      </c>
      <c r="F3" s="428" t="s">
        <v>136</v>
      </c>
      <c r="G3" s="413" t="s">
        <v>137</v>
      </c>
      <c r="H3" s="83" t="s">
        <v>169</v>
      </c>
      <c r="I3" s="430" t="s">
        <v>143</v>
      </c>
      <c r="J3" s="409" t="s">
        <v>12</v>
      </c>
      <c r="K3" s="436" t="s">
        <v>160</v>
      </c>
      <c r="L3" s="426" t="s">
        <v>136</v>
      </c>
      <c r="M3" s="411" t="s">
        <v>25</v>
      </c>
      <c r="N3" s="413" t="s">
        <v>138</v>
      </c>
      <c r="O3" s="64"/>
      <c r="P3" s="64"/>
    </row>
    <row r="4" spans="1:16" s="6" customFormat="1" ht="233.25" customHeight="1" x14ac:dyDescent="1.85">
      <c r="A4" s="423"/>
      <c r="B4" s="416"/>
      <c r="C4" s="425"/>
      <c r="D4" s="433"/>
      <c r="E4" s="435"/>
      <c r="F4" s="429"/>
      <c r="G4" s="414"/>
      <c r="H4" s="82"/>
      <c r="I4" s="431"/>
      <c r="J4" s="410"/>
      <c r="K4" s="437"/>
      <c r="L4" s="427"/>
      <c r="M4" s="412"/>
      <c r="N4" s="414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0" t="str">
        <f>'Palika_wise '!A224:D224</f>
        <v>hDdf  :yfg</v>
      </c>
      <c r="B16" s="401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18" activePane="bottomLeft" state="frozen"/>
      <selection pane="bottomLeft" activeCell="A11" sqref="A11:R23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7" ht="125.25" x14ac:dyDescent="0.35">
      <c r="A3" s="351" t="s">
        <v>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ht="127.5" x14ac:dyDescent="1.85">
      <c r="A4" s="353" t="s">
        <v>18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7" ht="128.25" thickBot="1" x14ac:dyDescent="0.4">
      <c r="A5" s="351" t="s">
        <v>127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</row>
    <row r="6" spans="1:17" ht="143.25" customHeight="1" thickBot="1" x14ac:dyDescent="0.4">
      <c r="A6" s="359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1" t="s">
        <v>3829</v>
      </c>
      <c r="O6" s="362"/>
      <c r="P6" s="362"/>
      <c r="Q6" s="363"/>
    </row>
    <row r="7" spans="1:17" ht="69.95" customHeight="1" x14ac:dyDescent="0.4">
      <c r="A7" s="385" t="s">
        <v>183</v>
      </c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7"/>
      <c r="Q7" s="5"/>
    </row>
    <row r="8" spans="1:17" ht="69.95" customHeight="1" thickBot="1" x14ac:dyDescent="0.45">
      <c r="A8" s="388"/>
      <c r="B8" s="389"/>
      <c r="C8" s="389"/>
      <c r="D8" s="389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390"/>
      <c r="Q8" s="5"/>
    </row>
    <row r="9" spans="1:17" ht="162" customHeight="1" x14ac:dyDescent="0.4">
      <c r="A9" s="394" t="s">
        <v>22</v>
      </c>
      <c r="B9" s="396" t="s">
        <v>19</v>
      </c>
      <c r="C9" s="398" t="s">
        <v>23</v>
      </c>
      <c r="D9" s="355" t="s">
        <v>20</v>
      </c>
      <c r="E9" s="357" t="s">
        <v>21</v>
      </c>
      <c r="F9" s="376" t="s">
        <v>128</v>
      </c>
      <c r="G9" s="377"/>
      <c r="H9" s="378"/>
      <c r="I9" s="348" t="s">
        <v>11</v>
      </c>
      <c r="J9" s="376" t="s">
        <v>129</v>
      </c>
      <c r="K9" s="377"/>
      <c r="L9" s="378"/>
      <c r="M9" s="370" t="s">
        <v>32</v>
      </c>
      <c r="N9" s="334" t="s">
        <v>126</v>
      </c>
      <c r="O9" s="335" t="s">
        <v>931</v>
      </c>
      <c r="P9" s="375" t="s">
        <v>14</v>
      </c>
      <c r="Q9" s="5"/>
    </row>
    <row r="10" spans="1:17" ht="138.75" customHeight="1" thickBot="1" x14ac:dyDescent="0.45">
      <c r="A10" s="395"/>
      <c r="B10" s="397"/>
      <c r="C10" s="399"/>
      <c r="D10" s="356"/>
      <c r="E10" s="358"/>
      <c r="F10" s="42" t="s">
        <v>13</v>
      </c>
      <c r="G10" s="43" t="s">
        <v>15</v>
      </c>
      <c r="H10" s="43" t="s">
        <v>14</v>
      </c>
      <c r="I10" s="348"/>
      <c r="J10" s="44" t="s">
        <v>13</v>
      </c>
      <c r="K10" s="45" t="s">
        <v>15</v>
      </c>
      <c r="L10" s="45" t="s">
        <v>14</v>
      </c>
      <c r="M10" s="369"/>
      <c r="N10" s="334"/>
      <c r="O10" s="335"/>
      <c r="P10" s="375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22800</v>
      </c>
      <c r="P11" s="159">
        <v>22800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 x14ac:dyDescent="3.35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121</v>
      </c>
      <c r="G19" s="47">
        <v>456</v>
      </c>
      <c r="H19" s="47">
        <f>G19+F19</f>
        <v>577</v>
      </c>
      <c r="I19" s="47">
        <v>570</v>
      </c>
      <c r="J19" s="47">
        <v>3</v>
      </c>
      <c r="K19" s="47">
        <v>4</v>
      </c>
      <c r="L19" s="47">
        <f t="shared" si="0"/>
        <v>7</v>
      </c>
      <c r="M19" s="47">
        <v>0</v>
      </c>
      <c r="N19" s="47">
        <v>0</v>
      </c>
      <c r="O19" s="159"/>
      <c r="P19" s="49">
        <v>0</v>
      </c>
      <c r="Q19" s="5">
        <f>SUM(J19:K19)</f>
        <v>7</v>
      </c>
      <c r="BU19" s="2" t="s">
        <v>3169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596</v>
      </c>
      <c r="G20" s="47">
        <v>1385</v>
      </c>
      <c r="H20" s="47">
        <f>G20+F20</f>
        <v>1981</v>
      </c>
      <c r="I20" s="47">
        <v>1963</v>
      </c>
      <c r="J20" s="47">
        <v>5</v>
      </c>
      <c r="K20" s="47">
        <v>13</v>
      </c>
      <c r="L20" s="47">
        <f t="shared" si="0"/>
        <v>18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825</v>
      </c>
      <c r="G21" s="51">
        <f t="shared" si="2"/>
        <v>2414</v>
      </c>
      <c r="H21" s="51">
        <f t="shared" si="2"/>
        <v>3239</v>
      </c>
      <c r="I21" s="51">
        <f t="shared" si="2"/>
        <v>3214</v>
      </c>
      <c r="J21" s="51">
        <f t="shared" si="2"/>
        <v>8</v>
      </c>
      <c r="K21" s="51">
        <f t="shared" si="2"/>
        <v>17</v>
      </c>
      <c r="L21" s="51">
        <f t="shared" si="2"/>
        <v>25</v>
      </c>
      <c r="M21" s="51">
        <f t="shared" si="2"/>
        <v>0</v>
      </c>
      <c r="N21" s="51">
        <f t="shared" si="2"/>
        <v>0</v>
      </c>
      <c r="O21" s="51">
        <v>22800</v>
      </c>
      <c r="P21" s="51">
        <v>22800</v>
      </c>
      <c r="Q21" s="5"/>
    </row>
    <row r="22" spans="1:73" s="11" customFormat="1" ht="409.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 x14ac:dyDescent="2.25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22718</v>
      </c>
      <c r="J23" s="322"/>
      <c r="K23" s="323"/>
      <c r="L23" s="58">
        <v>82</v>
      </c>
      <c r="M23" s="58">
        <v>22718</v>
      </c>
      <c r="N23" s="58">
        <v>22800</v>
      </c>
      <c r="O23" s="58">
        <v>3061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0"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L16" sqref="L16"/>
    </sheetView>
  </sheetViews>
  <sheetFormatPr defaultRowHeight="21" x14ac:dyDescent="0.35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34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34" ht="248.25" customHeight="1" thickBot="1" x14ac:dyDescent="0.4">
      <c r="A3" s="351" t="s">
        <v>148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34" s="6" customFormat="1" ht="233.25" customHeight="1" x14ac:dyDescent="1.85">
      <c r="A4" s="364" t="s">
        <v>22</v>
      </c>
      <c r="B4" s="364" t="s">
        <v>3260</v>
      </c>
      <c r="C4" s="444" t="s">
        <v>271</v>
      </c>
      <c r="D4" s="444"/>
      <c r="E4" s="444"/>
      <c r="F4" s="445" t="s">
        <v>276</v>
      </c>
      <c r="G4" s="445" t="s">
        <v>13</v>
      </c>
      <c r="H4" s="445" t="s">
        <v>15</v>
      </c>
      <c r="I4" s="440" t="s">
        <v>670</v>
      </c>
      <c r="J4" s="438" t="s">
        <v>779</v>
      </c>
      <c r="K4" s="438" t="s">
        <v>272</v>
      </c>
      <c r="L4" s="442" t="s">
        <v>631</v>
      </c>
      <c r="M4" s="442" t="s">
        <v>632</v>
      </c>
      <c r="N4" s="442" t="s">
        <v>273</v>
      </c>
      <c r="O4" s="442" t="s">
        <v>32</v>
      </c>
      <c r="P4" s="64"/>
      <c r="Q4" s="64"/>
    </row>
    <row r="5" spans="1:34" s="6" customFormat="1" ht="168" customHeight="1" thickBot="1" x14ac:dyDescent="1.9">
      <c r="A5" s="365"/>
      <c r="B5" s="365"/>
      <c r="C5" s="91" t="s">
        <v>13</v>
      </c>
      <c r="D5" s="89" t="s">
        <v>15</v>
      </c>
      <c r="E5" s="90" t="s">
        <v>14</v>
      </c>
      <c r="F5" s="446"/>
      <c r="G5" s="446"/>
      <c r="H5" s="446"/>
      <c r="I5" s="441"/>
      <c r="J5" s="439"/>
      <c r="K5" s="439"/>
      <c r="L5" s="443"/>
      <c r="M5" s="443"/>
      <c r="N5" s="443"/>
      <c r="O5" s="443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523</v>
      </c>
      <c r="E6" s="88">
        <f t="shared" ref="E6:E16" si="0">C6+D6</f>
        <v>743</v>
      </c>
      <c r="F6" s="88">
        <v>0</v>
      </c>
      <c r="G6" s="88">
        <v>0</v>
      </c>
      <c r="H6" s="88">
        <v>0</v>
      </c>
      <c r="I6" s="88">
        <v>7</v>
      </c>
      <c r="J6" s="88">
        <v>0</v>
      </c>
      <c r="K6" s="88">
        <v>0</v>
      </c>
      <c r="L6" s="88">
        <v>218</v>
      </c>
      <c r="M6" s="88">
        <v>518</v>
      </c>
      <c r="N6" s="88">
        <v>736</v>
      </c>
      <c r="O6" s="88">
        <v>0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377</v>
      </c>
      <c r="D7" s="75">
        <v>955</v>
      </c>
      <c r="E7" s="88">
        <f t="shared" si="0"/>
        <v>1332</v>
      </c>
      <c r="F7" s="88">
        <v>25</v>
      </c>
      <c r="G7" s="88">
        <v>8</v>
      </c>
      <c r="H7" s="88">
        <v>17</v>
      </c>
      <c r="I7" s="88">
        <v>8</v>
      </c>
      <c r="J7" s="88">
        <v>25</v>
      </c>
      <c r="K7" s="88">
        <v>0</v>
      </c>
      <c r="L7" s="88">
        <v>373</v>
      </c>
      <c r="M7" s="88">
        <v>926</v>
      </c>
      <c r="N7" s="88">
        <v>1299</v>
      </c>
      <c r="O7" s="88">
        <v>0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0</v>
      </c>
      <c r="G8" s="88">
        <v>0</v>
      </c>
      <c r="H8" s="88">
        <v>0</v>
      </c>
      <c r="I8" s="88">
        <v>2</v>
      </c>
      <c r="J8" s="88">
        <v>0</v>
      </c>
      <c r="K8" s="88">
        <v>0</v>
      </c>
      <c r="L8" s="88">
        <v>72</v>
      </c>
      <c r="M8" s="88">
        <v>234</v>
      </c>
      <c r="N8" s="88">
        <v>306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16</v>
      </c>
      <c r="M9" s="88">
        <v>70</v>
      </c>
      <c r="N9" s="88">
        <v>86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19</v>
      </c>
      <c r="M10" s="88">
        <v>44</v>
      </c>
      <c r="N10" s="88">
        <v>63</v>
      </c>
      <c r="O10" s="88">
        <v>0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21</v>
      </c>
      <c r="M12" s="88">
        <v>152</v>
      </c>
      <c r="N12" s="88">
        <v>173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0</v>
      </c>
      <c r="G15" s="88">
        <v>0</v>
      </c>
      <c r="H15" s="88">
        <v>0</v>
      </c>
      <c r="I15" s="88">
        <v>1</v>
      </c>
      <c r="J15" s="88">
        <v>0</v>
      </c>
      <c r="K15" s="88">
        <v>0</v>
      </c>
      <c r="L15" s="88">
        <v>15</v>
      </c>
      <c r="M15" s="88">
        <v>59</v>
      </c>
      <c r="N15" s="88">
        <v>84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 x14ac:dyDescent="2.85">
      <c r="A17" s="400" t="str">
        <f>'[1]Palika_wise '!A224:D224</f>
        <v>hDdf  :yfg</v>
      </c>
      <c r="B17" s="401"/>
      <c r="C17" s="79">
        <f t="shared" ref="C17:O17" si="1">SUM(C6:C16)</f>
        <v>802</v>
      </c>
      <c r="D17" s="79">
        <f t="shared" si="1"/>
        <v>2259</v>
      </c>
      <c r="E17" s="79">
        <f t="shared" si="1"/>
        <v>3061</v>
      </c>
      <c r="F17" s="79">
        <f t="shared" si="1"/>
        <v>25</v>
      </c>
      <c r="G17" s="79">
        <f t="shared" si="1"/>
        <v>8</v>
      </c>
      <c r="H17" s="79">
        <f t="shared" si="1"/>
        <v>17</v>
      </c>
      <c r="I17" s="79">
        <f t="shared" si="1"/>
        <v>19</v>
      </c>
      <c r="J17" s="79">
        <f t="shared" si="1"/>
        <v>25</v>
      </c>
      <c r="K17" s="79">
        <f t="shared" si="1"/>
        <v>0</v>
      </c>
      <c r="L17" s="79">
        <f t="shared" si="1"/>
        <v>795</v>
      </c>
      <c r="M17" s="79">
        <f t="shared" si="1"/>
        <v>2212</v>
      </c>
      <c r="N17" s="79">
        <f t="shared" si="1"/>
        <v>3017</v>
      </c>
      <c r="O17" s="79">
        <f t="shared" si="1"/>
        <v>0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2" t="s">
        <v>3830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64"/>
      <c r="Q18" s="64"/>
    </row>
    <row r="19" spans="1:17" ht="69.75" customHeight="1" x14ac:dyDescent="1.85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  <mergeCell ref="A17:B17"/>
    <mergeCell ref="A18:O19"/>
    <mergeCell ref="N4:N5"/>
    <mergeCell ref="K4:K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66"/>
  <sheetViews>
    <sheetView zoomScale="96" zoomScaleNormal="96" workbookViewId="0">
      <pane ySplit="5" topLeftCell="A3059" activePane="bottomLeft" state="frozen"/>
      <selection pane="bottomLeft" activeCell="F3070" sqref="F3070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54" t="s">
        <v>893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</row>
    <row r="2" spans="1:14" ht="26.25" x14ac:dyDescent="0.25">
      <c r="A2" s="455" t="s">
        <v>894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</row>
    <row r="3" spans="1:14" ht="26.25" x14ac:dyDescent="0.25">
      <c r="A3" s="456" t="s">
        <v>933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</row>
    <row r="4" spans="1:14" ht="14.25" customHeight="1" x14ac:dyDescent="0.25">
      <c r="A4" s="447" t="s">
        <v>277</v>
      </c>
      <c r="B4" s="457" t="s">
        <v>278</v>
      </c>
      <c r="C4" s="447" t="s">
        <v>279</v>
      </c>
      <c r="D4" s="447" t="s">
        <v>280</v>
      </c>
      <c r="E4" s="447" t="s">
        <v>281</v>
      </c>
      <c r="F4" s="449" t="s">
        <v>282</v>
      </c>
      <c r="G4" s="451" t="s">
        <v>283</v>
      </c>
      <c r="H4" s="451" t="s">
        <v>14</v>
      </c>
      <c r="I4" s="449" t="s">
        <v>272</v>
      </c>
      <c r="J4" s="449" t="s">
        <v>671</v>
      </c>
      <c r="K4" s="449" t="s">
        <v>11</v>
      </c>
      <c r="L4" s="449" t="s">
        <v>284</v>
      </c>
      <c r="M4" s="449" t="s">
        <v>285</v>
      </c>
      <c r="N4" s="447" t="s">
        <v>286</v>
      </c>
    </row>
    <row r="5" spans="1:14" ht="41.25" customHeight="1" x14ac:dyDescent="0.25">
      <c r="A5" s="448"/>
      <c r="B5" s="453"/>
      <c r="C5" s="448"/>
      <c r="D5" s="448"/>
      <c r="E5" s="448"/>
      <c r="F5" s="450"/>
      <c r="G5" s="452"/>
      <c r="H5" s="452"/>
      <c r="I5" s="450"/>
      <c r="J5" s="450"/>
      <c r="K5" s="450"/>
      <c r="L5" s="450"/>
      <c r="M5" s="453"/>
      <c r="N5" s="448"/>
    </row>
    <row r="6" spans="1:14" ht="22.5" x14ac:dyDescent="0.4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 x14ac:dyDescent="0.4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 x14ac:dyDescent="0.4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 x14ac:dyDescent="0.4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 x14ac:dyDescent="0.4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 x14ac:dyDescent="0.4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 x14ac:dyDescent="0.4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 x14ac:dyDescent="0.45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 x14ac:dyDescent="0.45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 x14ac:dyDescent="0.45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 x14ac:dyDescent="0.45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 x14ac:dyDescent="0.45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 x14ac:dyDescent="0.45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 x14ac:dyDescent="0.45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 x14ac:dyDescent="0.45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 x14ac:dyDescent="0.45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 x14ac:dyDescent="0.45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 x14ac:dyDescent="0.45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 x14ac:dyDescent="0.45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 x14ac:dyDescent="0.45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 x14ac:dyDescent="0.45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 x14ac:dyDescent="0.45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 x14ac:dyDescent="0.45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 x14ac:dyDescent="0.45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 x14ac:dyDescent="0.45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 x14ac:dyDescent="0.45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 x14ac:dyDescent="0.45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 x14ac:dyDescent="0.45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 x14ac:dyDescent="0.45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 x14ac:dyDescent="0.45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 x14ac:dyDescent="0.45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 x14ac:dyDescent="0.45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 x14ac:dyDescent="0.45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 x14ac:dyDescent="0.45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 x14ac:dyDescent="0.45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 x14ac:dyDescent="0.45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 x14ac:dyDescent="0.45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 x14ac:dyDescent="0.45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 x14ac:dyDescent="0.45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 x14ac:dyDescent="0.45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 x14ac:dyDescent="0.45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 x14ac:dyDescent="0.45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 x14ac:dyDescent="0.45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 x14ac:dyDescent="0.45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 x14ac:dyDescent="0.45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 x14ac:dyDescent="0.45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 x14ac:dyDescent="0.45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 x14ac:dyDescent="0.45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 x14ac:dyDescent="0.45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 x14ac:dyDescent="0.45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 x14ac:dyDescent="0.45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 x14ac:dyDescent="0.45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 x14ac:dyDescent="0.45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 x14ac:dyDescent="0.45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 x14ac:dyDescent="0.45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 x14ac:dyDescent="0.45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 x14ac:dyDescent="0.45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 x14ac:dyDescent="0.45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 x14ac:dyDescent="0.45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 x14ac:dyDescent="0.45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 x14ac:dyDescent="0.45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 x14ac:dyDescent="0.45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 x14ac:dyDescent="0.45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 x14ac:dyDescent="0.45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 x14ac:dyDescent="0.45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 x14ac:dyDescent="0.45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 x14ac:dyDescent="0.45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 x14ac:dyDescent="0.45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 x14ac:dyDescent="0.45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 x14ac:dyDescent="0.45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 x14ac:dyDescent="0.45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 x14ac:dyDescent="0.45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 x14ac:dyDescent="0.45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 x14ac:dyDescent="0.45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 x14ac:dyDescent="0.45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 x14ac:dyDescent="0.45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 x14ac:dyDescent="0.45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 x14ac:dyDescent="0.45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 x14ac:dyDescent="0.45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 x14ac:dyDescent="0.45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 x14ac:dyDescent="0.45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 x14ac:dyDescent="0.45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 x14ac:dyDescent="0.45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 x14ac:dyDescent="0.45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 x14ac:dyDescent="0.45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 x14ac:dyDescent="0.45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 x14ac:dyDescent="0.45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 x14ac:dyDescent="0.45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 x14ac:dyDescent="0.45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 x14ac:dyDescent="0.45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 x14ac:dyDescent="0.45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 x14ac:dyDescent="0.45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 x14ac:dyDescent="0.45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 x14ac:dyDescent="0.45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 x14ac:dyDescent="0.45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 x14ac:dyDescent="0.45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 x14ac:dyDescent="0.45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 x14ac:dyDescent="0.45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 x14ac:dyDescent="0.45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 x14ac:dyDescent="0.45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 x14ac:dyDescent="0.45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 x14ac:dyDescent="0.45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 x14ac:dyDescent="0.45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 x14ac:dyDescent="0.45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 x14ac:dyDescent="0.45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 x14ac:dyDescent="0.45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 x14ac:dyDescent="0.45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 x14ac:dyDescent="0.45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 x14ac:dyDescent="0.45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 x14ac:dyDescent="0.45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 x14ac:dyDescent="0.45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 x14ac:dyDescent="0.45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 x14ac:dyDescent="0.45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 x14ac:dyDescent="0.45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 x14ac:dyDescent="0.45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 x14ac:dyDescent="0.45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 x14ac:dyDescent="0.45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 x14ac:dyDescent="0.45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 x14ac:dyDescent="0.45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 x14ac:dyDescent="0.45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 x14ac:dyDescent="0.45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 x14ac:dyDescent="0.45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 x14ac:dyDescent="0.45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 x14ac:dyDescent="0.45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 x14ac:dyDescent="0.45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 x14ac:dyDescent="0.45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 x14ac:dyDescent="0.45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 x14ac:dyDescent="0.45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 x14ac:dyDescent="0.45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 x14ac:dyDescent="0.45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 x14ac:dyDescent="0.45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 x14ac:dyDescent="0.45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 x14ac:dyDescent="0.45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 x14ac:dyDescent="0.45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 x14ac:dyDescent="0.45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 x14ac:dyDescent="0.45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 x14ac:dyDescent="0.45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 x14ac:dyDescent="0.45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 x14ac:dyDescent="0.45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 x14ac:dyDescent="0.45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 x14ac:dyDescent="0.45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 x14ac:dyDescent="0.45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 x14ac:dyDescent="0.45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 x14ac:dyDescent="0.45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 x14ac:dyDescent="0.45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 x14ac:dyDescent="0.45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 x14ac:dyDescent="0.45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 x14ac:dyDescent="0.45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 x14ac:dyDescent="0.45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 x14ac:dyDescent="0.45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 x14ac:dyDescent="0.45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 x14ac:dyDescent="0.45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 x14ac:dyDescent="0.45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 x14ac:dyDescent="0.45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 x14ac:dyDescent="0.45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 x14ac:dyDescent="0.45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 x14ac:dyDescent="0.45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 x14ac:dyDescent="0.45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 x14ac:dyDescent="0.45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 x14ac:dyDescent="0.45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 x14ac:dyDescent="0.45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 x14ac:dyDescent="0.45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 x14ac:dyDescent="0.45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 x14ac:dyDescent="0.45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 x14ac:dyDescent="0.45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 x14ac:dyDescent="0.45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 x14ac:dyDescent="0.45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 x14ac:dyDescent="0.45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 x14ac:dyDescent="0.45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 x14ac:dyDescent="0.45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 x14ac:dyDescent="0.45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 x14ac:dyDescent="0.45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 x14ac:dyDescent="0.45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 x14ac:dyDescent="0.45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 x14ac:dyDescent="0.45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 x14ac:dyDescent="0.45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 x14ac:dyDescent="0.45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 x14ac:dyDescent="0.45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 x14ac:dyDescent="0.45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 x14ac:dyDescent="0.45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 x14ac:dyDescent="0.45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 x14ac:dyDescent="0.45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 x14ac:dyDescent="0.45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 x14ac:dyDescent="0.45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 x14ac:dyDescent="0.45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 x14ac:dyDescent="0.45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 x14ac:dyDescent="0.45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 x14ac:dyDescent="0.45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 x14ac:dyDescent="0.45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 x14ac:dyDescent="0.45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 x14ac:dyDescent="0.45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 x14ac:dyDescent="0.45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 x14ac:dyDescent="0.45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 x14ac:dyDescent="0.45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 x14ac:dyDescent="0.45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 x14ac:dyDescent="0.45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 x14ac:dyDescent="0.45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 x14ac:dyDescent="0.45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 x14ac:dyDescent="0.45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 x14ac:dyDescent="0.45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 x14ac:dyDescent="0.45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 x14ac:dyDescent="0.45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 x14ac:dyDescent="0.45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 x14ac:dyDescent="0.45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 x14ac:dyDescent="0.45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 x14ac:dyDescent="0.45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 x14ac:dyDescent="0.45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 x14ac:dyDescent="0.45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 x14ac:dyDescent="0.45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 x14ac:dyDescent="0.45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 x14ac:dyDescent="0.45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 x14ac:dyDescent="0.45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 x14ac:dyDescent="0.45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 x14ac:dyDescent="0.45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 x14ac:dyDescent="0.45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 x14ac:dyDescent="0.45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 x14ac:dyDescent="0.45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 x14ac:dyDescent="0.45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 x14ac:dyDescent="0.45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 x14ac:dyDescent="0.45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 x14ac:dyDescent="0.45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 x14ac:dyDescent="0.45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 x14ac:dyDescent="0.45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 x14ac:dyDescent="0.45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 x14ac:dyDescent="0.45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 x14ac:dyDescent="0.45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 x14ac:dyDescent="0.45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 x14ac:dyDescent="0.45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 x14ac:dyDescent="0.45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 x14ac:dyDescent="0.45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 x14ac:dyDescent="0.45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 x14ac:dyDescent="0.45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 x14ac:dyDescent="0.45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 x14ac:dyDescent="0.45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 x14ac:dyDescent="0.45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 x14ac:dyDescent="0.45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 x14ac:dyDescent="0.45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 x14ac:dyDescent="0.45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 x14ac:dyDescent="0.45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 x14ac:dyDescent="0.45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 x14ac:dyDescent="0.45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 x14ac:dyDescent="0.45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 x14ac:dyDescent="0.45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 x14ac:dyDescent="0.45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 x14ac:dyDescent="0.45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 x14ac:dyDescent="0.45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 x14ac:dyDescent="0.45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 x14ac:dyDescent="0.45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 x14ac:dyDescent="0.45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 x14ac:dyDescent="0.45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 x14ac:dyDescent="0.45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 x14ac:dyDescent="0.45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 x14ac:dyDescent="0.45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 x14ac:dyDescent="0.45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 x14ac:dyDescent="0.45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 x14ac:dyDescent="0.45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 x14ac:dyDescent="0.45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 x14ac:dyDescent="0.45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 x14ac:dyDescent="0.45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 x14ac:dyDescent="0.45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 x14ac:dyDescent="0.45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 x14ac:dyDescent="0.45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 x14ac:dyDescent="0.45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 x14ac:dyDescent="0.45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 x14ac:dyDescent="0.45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 x14ac:dyDescent="0.45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 x14ac:dyDescent="0.45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 x14ac:dyDescent="0.45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 x14ac:dyDescent="0.45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 x14ac:dyDescent="0.45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 x14ac:dyDescent="0.45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 x14ac:dyDescent="0.45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 x14ac:dyDescent="0.45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 x14ac:dyDescent="0.45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 x14ac:dyDescent="0.45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 x14ac:dyDescent="0.45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 x14ac:dyDescent="0.45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 x14ac:dyDescent="0.45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 x14ac:dyDescent="0.45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 x14ac:dyDescent="0.45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 x14ac:dyDescent="0.45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 x14ac:dyDescent="0.45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 x14ac:dyDescent="0.45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 x14ac:dyDescent="0.45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 x14ac:dyDescent="0.45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 x14ac:dyDescent="0.45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 x14ac:dyDescent="0.45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 x14ac:dyDescent="0.45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 x14ac:dyDescent="0.45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 x14ac:dyDescent="0.45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 x14ac:dyDescent="0.45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 x14ac:dyDescent="0.45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 x14ac:dyDescent="0.45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 x14ac:dyDescent="0.45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 x14ac:dyDescent="0.45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 x14ac:dyDescent="0.45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 x14ac:dyDescent="0.45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 x14ac:dyDescent="0.45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 x14ac:dyDescent="0.45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 x14ac:dyDescent="0.45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 x14ac:dyDescent="0.45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 x14ac:dyDescent="0.45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 x14ac:dyDescent="0.45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 x14ac:dyDescent="0.45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 x14ac:dyDescent="0.45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 x14ac:dyDescent="0.45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 x14ac:dyDescent="0.45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 x14ac:dyDescent="0.45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 x14ac:dyDescent="0.45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 x14ac:dyDescent="0.45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 x14ac:dyDescent="0.45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 x14ac:dyDescent="0.45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 x14ac:dyDescent="0.45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 x14ac:dyDescent="0.45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 x14ac:dyDescent="0.45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 x14ac:dyDescent="0.45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 x14ac:dyDescent="0.45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 x14ac:dyDescent="0.45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 x14ac:dyDescent="0.45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 x14ac:dyDescent="0.45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 x14ac:dyDescent="0.45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 x14ac:dyDescent="0.45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 x14ac:dyDescent="0.45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 x14ac:dyDescent="0.45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 x14ac:dyDescent="0.45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 x14ac:dyDescent="0.45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 x14ac:dyDescent="0.45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 x14ac:dyDescent="0.45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 x14ac:dyDescent="0.45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 x14ac:dyDescent="0.45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 x14ac:dyDescent="0.45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 x14ac:dyDescent="0.45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 x14ac:dyDescent="0.45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 x14ac:dyDescent="0.45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 x14ac:dyDescent="0.45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 x14ac:dyDescent="0.45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 x14ac:dyDescent="0.45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 x14ac:dyDescent="0.45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 x14ac:dyDescent="0.45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 x14ac:dyDescent="0.45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 x14ac:dyDescent="0.45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 x14ac:dyDescent="0.45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 x14ac:dyDescent="0.45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 x14ac:dyDescent="0.45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 x14ac:dyDescent="0.45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 x14ac:dyDescent="0.45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 x14ac:dyDescent="0.45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 x14ac:dyDescent="0.45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 x14ac:dyDescent="0.45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 x14ac:dyDescent="0.45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 x14ac:dyDescent="0.45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 x14ac:dyDescent="0.45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 x14ac:dyDescent="0.45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 x14ac:dyDescent="0.45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 x14ac:dyDescent="0.45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 x14ac:dyDescent="0.45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 x14ac:dyDescent="0.45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 x14ac:dyDescent="0.45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 x14ac:dyDescent="0.45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 x14ac:dyDescent="0.45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 x14ac:dyDescent="0.45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 x14ac:dyDescent="0.45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 x14ac:dyDescent="0.45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 x14ac:dyDescent="0.45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 x14ac:dyDescent="0.45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 x14ac:dyDescent="0.45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 x14ac:dyDescent="0.45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 x14ac:dyDescent="0.45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 x14ac:dyDescent="0.45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 x14ac:dyDescent="0.45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 x14ac:dyDescent="0.45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 x14ac:dyDescent="0.45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 x14ac:dyDescent="0.45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 x14ac:dyDescent="0.45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 x14ac:dyDescent="0.45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 x14ac:dyDescent="0.45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 x14ac:dyDescent="0.45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 x14ac:dyDescent="0.45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 x14ac:dyDescent="0.45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 x14ac:dyDescent="0.45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 x14ac:dyDescent="0.45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 x14ac:dyDescent="0.45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 x14ac:dyDescent="0.45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 x14ac:dyDescent="0.45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 x14ac:dyDescent="0.45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 x14ac:dyDescent="0.45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 x14ac:dyDescent="0.45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 x14ac:dyDescent="0.45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 x14ac:dyDescent="0.45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 x14ac:dyDescent="0.45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 x14ac:dyDescent="0.45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 x14ac:dyDescent="0.45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 x14ac:dyDescent="0.45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 x14ac:dyDescent="0.45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 x14ac:dyDescent="0.45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 x14ac:dyDescent="0.45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 x14ac:dyDescent="0.45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 x14ac:dyDescent="0.45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 x14ac:dyDescent="0.45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 x14ac:dyDescent="0.45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 x14ac:dyDescent="0.45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 x14ac:dyDescent="0.45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 x14ac:dyDescent="0.45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 x14ac:dyDescent="0.45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 x14ac:dyDescent="0.45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 x14ac:dyDescent="0.45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 x14ac:dyDescent="0.45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 x14ac:dyDescent="0.45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 x14ac:dyDescent="0.45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 x14ac:dyDescent="0.45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 x14ac:dyDescent="0.45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 x14ac:dyDescent="0.45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 x14ac:dyDescent="0.45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 x14ac:dyDescent="0.45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 x14ac:dyDescent="0.45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 x14ac:dyDescent="0.45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 x14ac:dyDescent="0.45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 x14ac:dyDescent="0.45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 x14ac:dyDescent="0.45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 x14ac:dyDescent="0.45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 x14ac:dyDescent="0.45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 x14ac:dyDescent="0.45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 x14ac:dyDescent="0.45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 x14ac:dyDescent="0.45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 x14ac:dyDescent="0.45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 x14ac:dyDescent="0.45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 x14ac:dyDescent="0.45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 x14ac:dyDescent="0.45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 x14ac:dyDescent="0.45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 x14ac:dyDescent="0.45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 x14ac:dyDescent="0.45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 x14ac:dyDescent="0.45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 x14ac:dyDescent="0.45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 x14ac:dyDescent="0.45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 x14ac:dyDescent="0.45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 x14ac:dyDescent="0.45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 x14ac:dyDescent="0.45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 x14ac:dyDescent="0.45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 x14ac:dyDescent="0.45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 x14ac:dyDescent="0.45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 x14ac:dyDescent="0.45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 x14ac:dyDescent="0.45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 x14ac:dyDescent="0.45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 x14ac:dyDescent="0.45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 x14ac:dyDescent="0.45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 x14ac:dyDescent="0.45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 x14ac:dyDescent="0.45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 x14ac:dyDescent="0.45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 x14ac:dyDescent="0.45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 x14ac:dyDescent="0.45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 x14ac:dyDescent="0.45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 x14ac:dyDescent="0.45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 x14ac:dyDescent="0.45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 x14ac:dyDescent="0.45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 x14ac:dyDescent="0.45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 x14ac:dyDescent="0.45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 x14ac:dyDescent="0.45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 x14ac:dyDescent="0.45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 x14ac:dyDescent="0.45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 x14ac:dyDescent="0.45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 x14ac:dyDescent="0.45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 x14ac:dyDescent="0.45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 x14ac:dyDescent="0.45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 x14ac:dyDescent="0.45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 x14ac:dyDescent="0.45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 x14ac:dyDescent="0.45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 x14ac:dyDescent="0.45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 x14ac:dyDescent="0.45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 x14ac:dyDescent="0.45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 x14ac:dyDescent="0.45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 x14ac:dyDescent="0.45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 x14ac:dyDescent="0.45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 x14ac:dyDescent="0.45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 x14ac:dyDescent="0.45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 x14ac:dyDescent="0.45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 x14ac:dyDescent="0.45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 x14ac:dyDescent="0.45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 x14ac:dyDescent="0.45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 x14ac:dyDescent="0.45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 x14ac:dyDescent="0.45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 x14ac:dyDescent="0.45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 x14ac:dyDescent="0.45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 x14ac:dyDescent="0.45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 x14ac:dyDescent="0.45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 x14ac:dyDescent="0.45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 x14ac:dyDescent="0.45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 x14ac:dyDescent="0.45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 x14ac:dyDescent="0.45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 x14ac:dyDescent="0.45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 x14ac:dyDescent="0.45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 x14ac:dyDescent="0.45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 x14ac:dyDescent="0.45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 x14ac:dyDescent="0.45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 x14ac:dyDescent="0.45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 x14ac:dyDescent="0.45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 x14ac:dyDescent="0.45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 x14ac:dyDescent="0.45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 x14ac:dyDescent="0.45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 x14ac:dyDescent="0.45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 x14ac:dyDescent="0.45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 x14ac:dyDescent="0.45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 x14ac:dyDescent="0.45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 x14ac:dyDescent="0.45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 x14ac:dyDescent="0.45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 x14ac:dyDescent="0.45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 x14ac:dyDescent="0.45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 x14ac:dyDescent="0.45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 x14ac:dyDescent="0.45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 x14ac:dyDescent="0.45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 x14ac:dyDescent="0.45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 x14ac:dyDescent="0.45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 x14ac:dyDescent="0.45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 x14ac:dyDescent="0.45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 x14ac:dyDescent="0.45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 x14ac:dyDescent="0.45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 x14ac:dyDescent="0.45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 x14ac:dyDescent="0.45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 x14ac:dyDescent="0.45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 x14ac:dyDescent="0.45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 x14ac:dyDescent="0.45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 x14ac:dyDescent="0.45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 x14ac:dyDescent="0.45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 x14ac:dyDescent="0.45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 x14ac:dyDescent="0.45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 x14ac:dyDescent="0.45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 x14ac:dyDescent="0.45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 x14ac:dyDescent="0.45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 x14ac:dyDescent="0.45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 x14ac:dyDescent="0.45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 x14ac:dyDescent="0.45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 x14ac:dyDescent="0.45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 x14ac:dyDescent="0.45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 x14ac:dyDescent="0.45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 x14ac:dyDescent="0.45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 x14ac:dyDescent="0.45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 x14ac:dyDescent="0.45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 x14ac:dyDescent="0.45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 x14ac:dyDescent="0.45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 x14ac:dyDescent="0.45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 x14ac:dyDescent="0.45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 x14ac:dyDescent="0.45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 x14ac:dyDescent="0.45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 x14ac:dyDescent="0.45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 x14ac:dyDescent="0.45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 x14ac:dyDescent="0.45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 x14ac:dyDescent="0.45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 x14ac:dyDescent="0.45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 x14ac:dyDescent="0.45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 x14ac:dyDescent="0.45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 x14ac:dyDescent="0.45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 x14ac:dyDescent="0.45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 x14ac:dyDescent="0.45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 x14ac:dyDescent="0.45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 x14ac:dyDescent="0.45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 x14ac:dyDescent="0.45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 x14ac:dyDescent="0.45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 x14ac:dyDescent="0.45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 x14ac:dyDescent="0.45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 x14ac:dyDescent="0.45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 x14ac:dyDescent="0.45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 x14ac:dyDescent="0.45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 x14ac:dyDescent="0.45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 x14ac:dyDescent="0.45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 x14ac:dyDescent="0.45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 x14ac:dyDescent="0.45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 x14ac:dyDescent="0.45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 x14ac:dyDescent="0.45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 x14ac:dyDescent="0.45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 x14ac:dyDescent="0.45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 x14ac:dyDescent="0.45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 x14ac:dyDescent="0.45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 x14ac:dyDescent="0.45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 x14ac:dyDescent="0.45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 x14ac:dyDescent="0.45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 x14ac:dyDescent="0.45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 x14ac:dyDescent="0.45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 x14ac:dyDescent="0.45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 x14ac:dyDescent="0.45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 x14ac:dyDescent="0.45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 x14ac:dyDescent="0.45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 x14ac:dyDescent="0.45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 x14ac:dyDescent="0.45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 x14ac:dyDescent="0.45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 x14ac:dyDescent="0.45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 x14ac:dyDescent="0.45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 x14ac:dyDescent="0.45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 x14ac:dyDescent="0.45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 x14ac:dyDescent="0.45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 x14ac:dyDescent="0.45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 x14ac:dyDescent="0.45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 x14ac:dyDescent="0.45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 x14ac:dyDescent="0.45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 x14ac:dyDescent="0.45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 x14ac:dyDescent="0.45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 x14ac:dyDescent="0.45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 x14ac:dyDescent="0.45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 x14ac:dyDescent="0.45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 x14ac:dyDescent="0.45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 x14ac:dyDescent="0.45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 x14ac:dyDescent="0.45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 x14ac:dyDescent="0.45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 x14ac:dyDescent="0.45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 x14ac:dyDescent="0.45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 x14ac:dyDescent="0.45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 x14ac:dyDescent="0.45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 x14ac:dyDescent="0.45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 x14ac:dyDescent="0.45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 x14ac:dyDescent="0.45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 x14ac:dyDescent="0.45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 x14ac:dyDescent="0.45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 x14ac:dyDescent="0.45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 x14ac:dyDescent="0.45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 x14ac:dyDescent="0.45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 x14ac:dyDescent="0.45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 x14ac:dyDescent="0.45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 x14ac:dyDescent="0.45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 x14ac:dyDescent="0.45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 x14ac:dyDescent="0.45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 x14ac:dyDescent="0.45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 x14ac:dyDescent="0.45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 x14ac:dyDescent="0.45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 x14ac:dyDescent="0.45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 x14ac:dyDescent="0.45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 x14ac:dyDescent="0.45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 x14ac:dyDescent="0.45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 x14ac:dyDescent="0.45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 x14ac:dyDescent="0.45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 x14ac:dyDescent="0.45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/>
      <c r="J2987" s="112"/>
      <c r="K2987" s="133">
        <v>1</v>
      </c>
      <c r="L2987" s="133"/>
      <c r="M2987" s="134" t="s">
        <v>290</v>
      </c>
      <c r="N2987" s="184" t="s">
        <v>3785</v>
      </c>
    </row>
    <row r="2988" spans="1:14" s="236" customFormat="1" ht="19.5" customHeight="1" x14ac:dyDescent="0.45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 x14ac:dyDescent="0.45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 x14ac:dyDescent="0.45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 x14ac:dyDescent="0.45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 x14ac:dyDescent="0.45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 x14ac:dyDescent="0.45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 x14ac:dyDescent="0.45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 x14ac:dyDescent="0.45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 x14ac:dyDescent="0.45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 x14ac:dyDescent="0.45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 x14ac:dyDescent="0.45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 x14ac:dyDescent="0.45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 x14ac:dyDescent="0.45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 x14ac:dyDescent="0.45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 x14ac:dyDescent="0.45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 x14ac:dyDescent="0.45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 x14ac:dyDescent="0.45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 x14ac:dyDescent="0.45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 x14ac:dyDescent="0.45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 x14ac:dyDescent="0.45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 x14ac:dyDescent="0.45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 x14ac:dyDescent="0.45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 x14ac:dyDescent="0.45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 x14ac:dyDescent="0.45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>
        <v>1</v>
      </c>
      <c r="L3011" s="152"/>
      <c r="M3011" s="134" t="s">
        <v>290</v>
      </c>
      <c r="N3011" s="214">
        <v>64927</v>
      </c>
    </row>
    <row r="3012" spans="1:14" s="236" customFormat="1" ht="19.5" customHeight="1" x14ac:dyDescent="0.45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 x14ac:dyDescent="0.45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8">
        <v>1</v>
      </c>
      <c r="L3013" s="152"/>
      <c r="M3013" s="134" t="s">
        <v>290</v>
      </c>
      <c r="N3013" s="214">
        <v>64927</v>
      </c>
    </row>
    <row r="3014" spans="1:14" s="170" customFormat="1" ht="19.5" customHeight="1" x14ac:dyDescent="0.45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8">
        <v>1</v>
      </c>
      <c r="L3014" s="152"/>
      <c r="M3014" s="134" t="s">
        <v>290</v>
      </c>
      <c r="N3014" s="214">
        <v>64927</v>
      </c>
    </row>
    <row r="3015" spans="1:14" s="170" customFormat="1" ht="19.5" customHeight="1" x14ac:dyDescent="0.45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8">
        <v>1</v>
      </c>
      <c r="L3015" s="152"/>
      <c r="M3015" s="134" t="s">
        <v>290</v>
      </c>
      <c r="N3015" s="214">
        <v>64927</v>
      </c>
    </row>
    <row r="3016" spans="1:14" s="170" customFormat="1" ht="19.5" customHeight="1" x14ac:dyDescent="0.45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8">
        <v>1</v>
      </c>
      <c r="L3016" s="152"/>
      <c r="M3016" s="134" t="s">
        <v>290</v>
      </c>
      <c r="N3016" s="214">
        <v>64927</v>
      </c>
    </row>
    <row r="3017" spans="1:14" s="170" customFormat="1" ht="19.5" customHeight="1" x14ac:dyDescent="0.45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8">
        <v>1</v>
      </c>
      <c r="L3017" s="152"/>
      <c r="M3017" s="134" t="s">
        <v>290</v>
      </c>
      <c r="N3017" s="214">
        <v>64927</v>
      </c>
    </row>
    <row r="3018" spans="1:14" s="170" customFormat="1" ht="19.5" customHeight="1" x14ac:dyDescent="0.45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8">
        <v>1</v>
      </c>
      <c r="L3018" s="152"/>
      <c r="M3018" s="134" t="s">
        <v>290</v>
      </c>
      <c r="N3018" s="214">
        <v>64927</v>
      </c>
    </row>
    <row r="3019" spans="1:14" s="170" customFormat="1" ht="19.5" customHeight="1" x14ac:dyDescent="0.45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8">
        <v>1</v>
      </c>
      <c r="L3019" s="152"/>
      <c r="M3019" s="134" t="s">
        <v>290</v>
      </c>
      <c r="N3019" s="214">
        <v>64927</v>
      </c>
    </row>
    <row r="3020" spans="1:14" s="170" customFormat="1" ht="19.5" customHeight="1" x14ac:dyDescent="0.45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8">
        <v>1</v>
      </c>
      <c r="L3020" s="152"/>
      <c r="M3020" s="134" t="s">
        <v>290</v>
      </c>
      <c r="N3020" s="214">
        <v>64927</v>
      </c>
    </row>
    <row r="3021" spans="1:14" s="170" customFormat="1" ht="19.5" customHeight="1" x14ac:dyDescent="0.45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>
        <v>1</v>
      </c>
      <c r="L3021" s="133"/>
      <c r="M3021" s="134" t="s">
        <v>290</v>
      </c>
      <c r="N3021" s="214">
        <v>64927</v>
      </c>
    </row>
    <row r="3022" spans="1:14" s="236" customFormat="1" ht="19.5" customHeight="1" x14ac:dyDescent="0.45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 x14ac:dyDescent="0.45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 x14ac:dyDescent="0.45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 x14ac:dyDescent="0.45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 x14ac:dyDescent="0.45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 x14ac:dyDescent="0.45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 x14ac:dyDescent="0.45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8">
        <v>1</v>
      </c>
      <c r="L3028" s="152"/>
      <c r="M3028" s="134" t="s">
        <v>290</v>
      </c>
      <c r="N3028" s="214">
        <v>64922</v>
      </c>
    </row>
    <row r="3029" spans="1:14" s="236" customFormat="1" ht="19.5" customHeight="1" x14ac:dyDescent="0.45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 x14ac:dyDescent="0.45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 x14ac:dyDescent="0.45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 x14ac:dyDescent="0.45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>
        <v>1</v>
      </c>
      <c r="L3032" s="133"/>
      <c r="M3032" s="134" t="s">
        <v>290</v>
      </c>
      <c r="N3032" s="214">
        <v>64920</v>
      </c>
    </row>
    <row r="3033" spans="1:14" s="170" customFormat="1" ht="19.5" customHeight="1" x14ac:dyDescent="0.45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>
        <v>1</v>
      </c>
      <c r="L3033" s="133"/>
      <c r="M3033" s="134" t="s">
        <v>290</v>
      </c>
      <c r="N3033" s="214">
        <v>64927</v>
      </c>
    </row>
    <row r="3034" spans="1:14" s="170" customFormat="1" ht="19.5" customHeight="1" x14ac:dyDescent="0.45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/>
      <c r="J3034" s="112"/>
      <c r="K3034" s="133">
        <v>1</v>
      </c>
      <c r="L3034" s="133"/>
      <c r="M3034" s="134" t="s">
        <v>290</v>
      </c>
      <c r="N3034" s="184" t="s">
        <v>3795</v>
      </c>
    </row>
    <row r="3035" spans="1:14" s="170" customFormat="1" ht="19.5" customHeight="1" x14ac:dyDescent="0.45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>
        <v>1</v>
      </c>
      <c r="L3035" s="133"/>
      <c r="M3035" s="134" t="s">
        <v>290</v>
      </c>
      <c r="N3035" s="214">
        <v>64927</v>
      </c>
    </row>
    <row r="3036" spans="1:14" s="170" customFormat="1" ht="19.5" customHeight="1" x14ac:dyDescent="0.45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 x14ac:dyDescent="0.45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33">
        <v>1</v>
      </c>
      <c r="L3037" s="133"/>
      <c r="M3037" s="134" t="s">
        <v>290</v>
      </c>
      <c r="N3037" s="214">
        <v>64944</v>
      </c>
    </row>
    <row r="3038" spans="1:14" s="170" customFormat="1" ht="19.5" customHeight="1" x14ac:dyDescent="0.45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33">
        <v>1</v>
      </c>
      <c r="L3038" s="133"/>
      <c r="M3038" s="134" t="s">
        <v>290</v>
      </c>
      <c r="N3038" s="214">
        <v>64945</v>
      </c>
    </row>
    <row r="3039" spans="1:14" s="170" customFormat="1" ht="19.5" customHeight="1" x14ac:dyDescent="0.45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>
        <v>1</v>
      </c>
      <c r="L3039" s="133"/>
      <c r="M3039" s="134" t="s">
        <v>290</v>
      </c>
      <c r="N3039" s="214">
        <v>64927</v>
      </c>
    </row>
    <row r="3040" spans="1:14" s="170" customFormat="1" ht="19.5" customHeight="1" x14ac:dyDescent="0.45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33"/>
      <c r="J3040" s="112"/>
      <c r="K3040" s="133">
        <v>1</v>
      </c>
      <c r="L3040" s="133"/>
      <c r="M3040" s="134" t="s">
        <v>290</v>
      </c>
      <c r="N3040" s="214">
        <v>64938</v>
      </c>
    </row>
    <row r="3041" spans="1:14" s="170" customFormat="1" ht="19.5" customHeight="1" x14ac:dyDescent="0.45">
      <c r="A3041" s="106">
        <v>3036</v>
      </c>
      <c r="B3041" s="111" t="s">
        <v>3804</v>
      </c>
      <c r="C3041" s="146">
        <v>27</v>
      </c>
      <c r="D3041" s="137" t="s">
        <v>1594</v>
      </c>
      <c r="E3041" s="156">
        <v>64916</v>
      </c>
      <c r="F3041" s="155" t="s">
        <v>642</v>
      </c>
      <c r="G3041" s="114" t="s">
        <v>1259</v>
      </c>
      <c r="H3041" s="133">
        <v>1</v>
      </c>
      <c r="I3041" s="133"/>
      <c r="J3041" s="112"/>
      <c r="K3041" s="112"/>
      <c r="L3041" s="133">
        <v>1</v>
      </c>
      <c r="M3041" s="134" t="s">
        <v>290</v>
      </c>
      <c r="N3041" s="184"/>
    </row>
    <row r="3042" spans="1:14" s="170" customFormat="1" ht="19.5" customHeight="1" x14ac:dyDescent="0.45">
      <c r="A3042" s="106">
        <v>3037</v>
      </c>
      <c r="B3042" s="111" t="s">
        <v>3805</v>
      </c>
      <c r="C3042" s="146">
        <v>61</v>
      </c>
      <c r="D3042" s="137" t="s">
        <v>1594</v>
      </c>
      <c r="E3042" s="156">
        <v>64916</v>
      </c>
      <c r="F3042" s="155" t="s">
        <v>642</v>
      </c>
      <c r="G3042" s="114" t="s">
        <v>1259</v>
      </c>
      <c r="H3042" s="133">
        <v>1</v>
      </c>
      <c r="I3042" s="133"/>
      <c r="J3042" s="112"/>
      <c r="K3042" s="112"/>
      <c r="L3042" s="133">
        <v>1</v>
      </c>
      <c r="M3042" s="134" t="s">
        <v>290</v>
      </c>
      <c r="N3042" s="184"/>
    </row>
    <row r="3043" spans="1:14" s="170" customFormat="1" ht="19.5" customHeight="1" x14ac:dyDescent="0.45">
      <c r="A3043" s="106">
        <v>3038</v>
      </c>
      <c r="B3043" s="111" t="s">
        <v>3806</v>
      </c>
      <c r="C3043" s="146">
        <v>56</v>
      </c>
      <c r="D3043" s="135" t="s">
        <v>2195</v>
      </c>
      <c r="E3043" s="156">
        <v>64916</v>
      </c>
      <c r="F3043" s="155" t="s">
        <v>642</v>
      </c>
      <c r="G3043" s="114" t="s">
        <v>1259</v>
      </c>
      <c r="H3043" s="133">
        <v>1</v>
      </c>
      <c r="I3043" s="133"/>
      <c r="J3043" s="112"/>
      <c r="K3043" s="112"/>
      <c r="L3043" s="133">
        <v>1</v>
      </c>
      <c r="M3043" s="134" t="s">
        <v>290</v>
      </c>
      <c r="N3043" s="184"/>
    </row>
    <row r="3044" spans="1:14" s="170" customFormat="1" ht="19.5" customHeight="1" x14ac:dyDescent="0.45">
      <c r="A3044" s="106">
        <v>3039</v>
      </c>
      <c r="B3044" s="111" t="s">
        <v>2334</v>
      </c>
      <c r="C3044" s="146">
        <v>59</v>
      </c>
      <c r="D3044" s="135" t="s">
        <v>2195</v>
      </c>
      <c r="E3044" s="156">
        <v>64916</v>
      </c>
      <c r="F3044" s="155" t="s">
        <v>642</v>
      </c>
      <c r="G3044" s="114" t="s">
        <v>1259</v>
      </c>
      <c r="H3044" s="133">
        <v>1</v>
      </c>
      <c r="I3044" s="133"/>
      <c r="J3044" s="112"/>
      <c r="K3044" s="112"/>
      <c r="L3044" s="133">
        <v>1</v>
      </c>
      <c r="M3044" s="134" t="s">
        <v>290</v>
      </c>
      <c r="N3044" s="184"/>
    </row>
    <row r="3045" spans="1:14" s="170" customFormat="1" ht="19.5" customHeight="1" x14ac:dyDescent="0.45">
      <c r="A3045" s="106">
        <v>3040</v>
      </c>
      <c r="B3045" s="111" t="s">
        <v>3807</v>
      </c>
      <c r="C3045" s="146">
        <v>11</v>
      </c>
      <c r="D3045" s="135" t="s">
        <v>2195</v>
      </c>
      <c r="E3045" s="156">
        <v>64916</v>
      </c>
      <c r="F3045" s="155" t="s">
        <v>642</v>
      </c>
      <c r="G3045" s="114" t="s">
        <v>1259</v>
      </c>
      <c r="H3045" s="133">
        <v>1</v>
      </c>
      <c r="I3045" s="133"/>
      <c r="J3045" s="112"/>
      <c r="K3045" s="112"/>
      <c r="L3045" s="133">
        <v>1</v>
      </c>
      <c r="M3045" s="134" t="s">
        <v>290</v>
      </c>
      <c r="N3045" s="184"/>
    </row>
    <row r="3046" spans="1:14" s="170" customFormat="1" ht="19.5" customHeight="1" x14ac:dyDescent="0.45">
      <c r="A3046" s="106">
        <v>3041</v>
      </c>
      <c r="B3046" s="111" t="s">
        <v>3808</v>
      </c>
      <c r="C3046" s="146">
        <v>34</v>
      </c>
      <c r="D3046" s="135" t="s">
        <v>2195</v>
      </c>
      <c r="E3046" s="156">
        <v>64916</v>
      </c>
      <c r="F3046" s="155" t="s">
        <v>642</v>
      </c>
      <c r="G3046" s="114" t="s">
        <v>1259</v>
      </c>
      <c r="H3046" s="133">
        <v>1</v>
      </c>
      <c r="I3046" s="133"/>
      <c r="J3046" s="112"/>
      <c r="K3046" s="112"/>
      <c r="L3046" s="133">
        <v>1</v>
      </c>
      <c r="M3046" s="134" t="s">
        <v>290</v>
      </c>
      <c r="N3046" s="184"/>
    </row>
    <row r="3047" spans="1:14" s="170" customFormat="1" ht="19.5" customHeight="1" x14ac:dyDescent="0.45">
      <c r="A3047" s="106">
        <v>3042</v>
      </c>
      <c r="B3047" s="111" t="s">
        <v>3809</v>
      </c>
      <c r="C3047" s="146">
        <v>65</v>
      </c>
      <c r="D3047" s="135" t="s">
        <v>2195</v>
      </c>
      <c r="E3047" s="156">
        <v>64916</v>
      </c>
      <c r="F3047" s="155" t="s">
        <v>642</v>
      </c>
      <c r="G3047" s="114" t="s">
        <v>1259</v>
      </c>
      <c r="H3047" s="133">
        <v>1</v>
      </c>
      <c r="I3047" s="133"/>
      <c r="J3047" s="112"/>
      <c r="K3047" s="112"/>
      <c r="L3047" s="133">
        <v>1</v>
      </c>
      <c r="M3047" s="134" t="s">
        <v>290</v>
      </c>
      <c r="N3047" s="184"/>
    </row>
    <row r="3048" spans="1:14" s="170" customFormat="1" ht="19.5" customHeight="1" x14ac:dyDescent="0.45">
      <c r="A3048" s="106">
        <v>3043</v>
      </c>
      <c r="B3048" s="111" t="s">
        <v>3810</v>
      </c>
      <c r="C3048" s="146">
        <v>46</v>
      </c>
      <c r="D3048" s="135" t="s">
        <v>2195</v>
      </c>
      <c r="E3048" s="156">
        <v>64916</v>
      </c>
      <c r="F3048" s="155" t="s">
        <v>642</v>
      </c>
      <c r="G3048" s="114" t="s">
        <v>1259</v>
      </c>
      <c r="H3048" s="133">
        <v>1</v>
      </c>
      <c r="I3048" s="133"/>
      <c r="J3048" s="112"/>
      <c r="K3048" s="112"/>
      <c r="L3048" s="133">
        <v>1</v>
      </c>
      <c r="M3048" s="134" t="s">
        <v>290</v>
      </c>
      <c r="N3048" s="184"/>
    </row>
    <row r="3049" spans="1:14" s="170" customFormat="1" ht="19.5" customHeight="1" x14ac:dyDescent="0.45">
      <c r="A3049" s="106">
        <v>3044</v>
      </c>
      <c r="B3049" s="111" t="s">
        <v>3811</v>
      </c>
      <c r="C3049" s="146">
        <v>59</v>
      </c>
      <c r="D3049" s="135" t="s">
        <v>1594</v>
      </c>
      <c r="E3049" s="156">
        <v>64916</v>
      </c>
      <c r="F3049" s="155" t="s">
        <v>642</v>
      </c>
      <c r="G3049" s="114" t="s">
        <v>1259</v>
      </c>
      <c r="H3049" s="133">
        <v>1</v>
      </c>
      <c r="I3049" s="133"/>
      <c r="J3049" s="112"/>
      <c r="K3049" s="112"/>
      <c r="L3049" s="133">
        <v>1</v>
      </c>
      <c r="M3049" s="134" t="s">
        <v>290</v>
      </c>
      <c r="N3049" s="184"/>
    </row>
    <row r="3050" spans="1:14" s="170" customFormat="1" ht="19.5" customHeight="1" x14ac:dyDescent="0.45">
      <c r="A3050" s="106">
        <v>3045</v>
      </c>
      <c r="B3050" s="111" t="s">
        <v>3812</v>
      </c>
      <c r="C3050" s="146">
        <v>62</v>
      </c>
      <c r="D3050" s="135" t="s">
        <v>1594</v>
      </c>
      <c r="E3050" s="156">
        <v>64916</v>
      </c>
      <c r="F3050" s="155" t="s">
        <v>642</v>
      </c>
      <c r="G3050" s="114" t="s">
        <v>1259</v>
      </c>
      <c r="H3050" s="133">
        <v>1</v>
      </c>
      <c r="I3050" s="133"/>
      <c r="J3050" s="112"/>
      <c r="K3050" s="112"/>
      <c r="L3050" s="133">
        <v>1</v>
      </c>
      <c r="M3050" s="134" t="s">
        <v>290</v>
      </c>
      <c r="N3050" s="184"/>
    </row>
    <row r="3051" spans="1:14" s="170" customFormat="1" ht="19.5" customHeight="1" x14ac:dyDescent="0.45">
      <c r="A3051" s="106">
        <v>3046</v>
      </c>
      <c r="B3051" s="111" t="s">
        <v>3813</v>
      </c>
      <c r="C3051" s="146">
        <v>46</v>
      </c>
      <c r="D3051" s="135" t="s">
        <v>2195</v>
      </c>
      <c r="E3051" s="156">
        <v>64916</v>
      </c>
      <c r="F3051" s="155" t="s">
        <v>642</v>
      </c>
      <c r="G3051" s="114" t="s">
        <v>1259</v>
      </c>
      <c r="H3051" s="133">
        <v>1</v>
      </c>
      <c r="I3051" s="133"/>
      <c r="J3051" s="112"/>
      <c r="K3051" s="112"/>
      <c r="L3051" s="133">
        <v>1</v>
      </c>
      <c r="M3051" s="134" t="s">
        <v>290</v>
      </c>
      <c r="N3051" s="184"/>
    </row>
    <row r="3052" spans="1:14" s="170" customFormat="1" ht="19.5" customHeight="1" x14ac:dyDescent="0.45">
      <c r="A3052" s="106">
        <v>3047</v>
      </c>
      <c r="B3052" s="111" t="s">
        <v>3814</v>
      </c>
      <c r="C3052" s="146">
        <v>70</v>
      </c>
      <c r="D3052" s="135" t="s">
        <v>2195</v>
      </c>
      <c r="E3052" s="156">
        <v>64916</v>
      </c>
      <c r="F3052" s="155" t="s">
        <v>642</v>
      </c>
      <c r="G3052" s="114" t="s">
        <v>1259</v>
      </c>
      <c r="H3052" s="133">
        <v>1</v>
      </c>
      <c r="I3052" s="133"/>
      <c r="J3052" s="112"/>
      <c r="K3052" s="112"/>
      <c r="L3052" s="133">
        <v>1</v>
      </c>
      <c r="M3052" s="134" t="s">
        <v>290</v>
      </c>
      <c r="N3052" s="184"/>
    </row>
    <row r="3053" spans="1:14" s="170" customFormat="1" ht="19.5" customHeight="1" x14ac:dyDescent="0.45">
      <c r="A3053" s="106">
        <v>3048</v>
      </c>
      <c r="B3053" s="111" t="s">
        <v>1786</v>
      </c>
      <c r="C3053" s="146">
        <v>45</v>
      </c>
      <c r="D3053" s="135" t="s">
        <v>1594</v>
      </c>
      <c r="E3053" s="156">
        <v>64919</v>
      </c>
      <c r="F3053" s="155" t="s">
        <v>642</v>
      </c>
      <c r="G3053" s="114" t="s">
        <v>1259</v>
      </c>
      <c r="H3053" s="133">
        <v>1</v>
      </c>
      <c r="I3053" s="133"/>
      <c r="J3053" s="112"/>
      <c r="K3053" s="112"/>
      <c r="L3053" s="133">
        <v>1</v>
      </c>
      <c r="M3053" s="134" t="s">
        <v>290</v>
      </c>
      <c r="N3053" s="184"/>
    </row>
    <row r="3054" spans="1:14" s="170" customFormat="1" ht="19.5" customHeight="1" x14ac:dyDescent="0.45">
      <c r="A3054" s="106">
        <v>3049</v>
      </c>
      <c r="B3054" s="111" t="s">
        <v>3815</v>
      </c>
      <c r="C3054" s="146">
        <v>47</v>
      </c>
      <c r="D3054" s="135" t="s">
        <v>2195</v>
      </c>
      <c r="E3054" s="156">
        <v>64919</v>
      </c>
      <c r="F3054" s="155" t="s">
        <v>642</v>
      </c>
      <c r="G3054" s="114" t="s">
        <v>1259</v>
      </c>
      <c r="H3054" s="133">
        <v>1</v>
      </c>
      <c r="I3054" s="133"/>
      <c r="J3054" s="112"/>
      <c r="K3054" s="112"/>
      <c r="L3054" s="133">
        <v>1</v>
      </c>
      <c r="M3054" s="134" t="s">
        <v>290</v>
      </c>
      <c r="N3054" s="184"/>
    </row>
    <row r="3055" spans="1:14" s="170" customFormat="1" ht="19.5" customHeight="1" x14ac:dyDescent="0.45">
      <c r="A3055" s="106">
        <v>3050</v>
      </c>
      <c r="B3055" s="111" t="s">
        <v>3816</v>
      </c>
      <c r="C3055" s="146">
        <v>38</v>
      </c>
      <c r="D3055" s="135" t="s">
        <v>1722</v>
      </c>
      <c r="E3055" s="156">
        <v>64919</v>
      </c>
      <c r="F3055" s="155" t="s">
        <v>642</v>
      </c>
      <c r="G3055" s="114" t="s">
        <v>2359</v>
      </c>
      <c r="H3055" s="133">
        <v>1</v>
      </c>
      <c r="I3055" s="133"/>
      <c r="J3055" s="112"/>
      <c r="K3055" s="133">
        <v>1</v>
      </c>
      <c r="L3055" s="133"/>
      <c r="M3055" s="134" t="s">
        <v>290</v>
      </c>
      <c r="N3055" s="214">
        <v>64937</v>
      </c>
    </row>
    <row r="3056" spans="1:14" s="170" customFormat="1" ht="19.5" customHeight="1" x14ac:dyDescent="0.45">
      <c r="A3056" s="106">
        <v>3051</v>
      </c>
      <c r="B3056" s="111" t="s">
        <v>3817</v>
      </c>
      <c r="C3056" s="146">
        <v>43</v>
      </c>
      <c r="D3056" s="135" t="s">
        <v>2195</v>
      </c>
      <c r="E3056" s="156">
        <v>64919</v>
      </c>
      <c r="F3056" s="155" t="s">
        <v>642</v>
      </c>
      <c r="G3056" s="114" t="s">
        <v>1259</v>
      </c>
      <c r="H3056" s="133">
        <v>1</v>
      </c>
      <c r="I3056" s="133"/>
      <c r="J3056" s="112"/>
      <c r="K3056" s="112"/>
      <c r="L3056" s="133">
        <v>1</v>
      </c>
      <c r="M3056" s="134" t="s">
        <v>290</v>
      </c>
      <c r="N3056" s="184"/>
    </row>
    <row r="3057" spans="1:14" s="170" customFormat="1" ht="19.5" customHeight="1" x14ac:dyDescent="0.45">
      <c r="A3057" s="106">
        <v>3052</v>
      </c>
      <c r="B3057" s="111" t="s">
        <v>3818</v>
      </c>
      <c r="C3057" s="146">
        <v>53</v>
      </c>
      <c r="D3057" s="135" t="s">
        <v>2195</v>
      </c>
      <c r="E3057" s="156">
        <v>64928</v>
      </c>
      <c r="F3057" s="155" t="s">
        <v>642</v>
      </c>
      <c r="G3057" s="114" t="s">
        <v>1259</v>
      </c>
      <c r="H3057" s="133">
        <v>1</v>
      </c>
      <c r="I3057" s="133"/>
      <c r="J3057" s="112"/>
      <c r="K3057" s="112"/>
      <c r="L3057" s="133">
        <v>1</v>
      </c>
      <c r="M3057" s="134" t="s">
        <v>290</v>
      </c>
      <c r="N3057" s="184"/>
    </row>
    <row r="3058" spans="1:14" s="170" customFormat="1" ht="19.5" customHeight="1" x14ac:dyDescent="0.45">
      <c r="A3058" s="106">
        <v>3053</v>
      </c>
      <c r="B3058" s="111" t="s">
        <v>3819</v>
      </c>
      <c r="C3058" s="146">
        <v>80</v>
      </c>
      <c r="D3058" s="135" t="s">
        <v>2195</v>
      </c>
      <c r="E3058" s="156">
        <v>64928</v>
      </c>
      <c r="F3058" s="155" t="s">
        <v>642</v>
      </c>
      <c r="G3058" s="114" t="s">
        <v>1259</v>
      </c>
      <c r="H3058" s="133">
        <v>1</v>
      </c>
      <c r="I3058" s="133"/>
      <c r="J3058" s="112"/>
      <c r="K3058" s="112"/>
      <c r="L3058" s="133">
        <v>1</v>
      </c>
      <c r="M3058" s="134" t="s">
        <v>290</v>
      </c>
      <c r="N3058" s="184"/>
    </row>
    <row r="3059" spans="1:14" s="170" customFormat="1" ht="19.5" customHeight="1" x14ac:dyDescent="0.45">
      <c r="A3059" s="106">
        <v>3054</v>
      </c>
      <c r="B3059" s="111" t="s">
        <v>3820</v>
      </c>
      <c r="C3059" s="146">
        <v>69</v>
      </c>
      <c r="D3059" s="135" t="s">
        <v>2195</v>
      </c>
      <c r="E3059" s="156">
        <v>64931</v>
      </c>
      <c r="F3059" s="155" t="s">
        <v>642</v>
      </c>
      <c r="G3059" s="114" t="s">
        <v>2359</v>
      </c>
      <c r="H3059" s="133">
        <v>1</v>
      </c>
      <c r="I3059" s="133"/>
      <c r="J3059" s="112"/>
      <c r="K3059" s="112"/>
      <c r="L3059" s="133">
        <v>1</v>
      </c>
      <c r="M3059" s="134" t="s">
        <v>290</v>
      </c>
      <c r="N3059" s="184"/>
    </row>
    <row r="3060" spans="1:14" s="170" customFormat="1" ht="19.5" customHeight="1" x14ac:dyDescent="0.45">
      <c r="A3060" s="106">
        <v>3055</v>
      </c>
      <c r="B3060" s="111" t="s">
        <v>3822</v>
      </c>
      <c r="C3060" s="146">
        <v>58</v>
      </c>
      <c r="D3060" s="135" t="s">
        <v>2195</v>
      </c>
      <c r="E3060" s="156">
        <v>64942</v>
      </c>
      <c r="F3060" s="155" t="s">
        <v>642</v>
      </c>
      <c r="G3060" s="114" t="s">
        <v>2359</v>
      </c>
      <c r="H3060" s="133">
        <v>1</v>
      </c>
      <c r="I3060" s="133"/>
      <c r="J3060" s="112"/>
      <c r="K3060" s="112"/>
      <c r="L3060" s="133">
        <v>1</v>
      </c>
      <c r="M3060" s="134" t="s">
        <v>290</v>
      </c>
      <c r="N3060" s="184"/>
    </row>
    <row r="3061" spans="1:14" s="170" customFormat="1" ht="19.5" customHeight="1" x14ac:dyDescent="0.45">
      <c r="A3061" s="106">
        <v>3056</v>
      </c>
      <c r="B3061" s="111" t="s">
        <v>3823</v>
      </c>
      <c r="C3061" s="146">
        <v>57</v>
      </c>
      <c r="D3061" s="135" t="s">
        <v>2195</v>
      </c>
      <c r="E3061" s="156">
        <v>64942</v>
      </c>
      <c r="F3061" s="155" t="s">
        <v>642</v>
      </c>
      <c r="G3061" s="114" t="s">
        <v>2359</v>
      </c>
      <c r="H3061" s="133">
        <v>1</v>
      </c>
      <c r="I3061" s="133"/>
      <c r="J3061" s="112"/>
      <c r="K3061" s="112"/>
      <c r="L3061" s="133">
        <v>1</v>
      </c>
      <c r="M3061" s="134" t="s">
        <v>290</v>
      </c>
      <c r="N3061" s="184"/>
    </row>
    <row r="3062" spans="1:14" s="170" customFormat="1" ht="19.5" customHeight="1" x14ac:dyDescent="0.45">
      <c r="A3062" s="106">
        <v>3057</v>
      </c>
      <c r="B3062" s="111" t="s">
        <v>3824</v>
      </c>
      <c r="C3062" s="146">
        <v>34</v>
      </c>
      <c r="D3062" s="135" t="s">
        <v>2195</v>
      </c>
      <c r="E3062" s="156">
        <v>64942</v>
      </c>
      <c r="F3062" s="155" t="s">
        <v>642</v>
      </c>
      <c r="G3062" s="114" t="s">
        <v>2359</v>
      </c>
      <c r="H3062" s="133">
        <v>1</v>
      </c>
      <c r="I3062" s="133"/>
      <c r="J3062" s="112"/>
      <c r="K3062" s="112"/>
      <c r="L3062" s="133">
        <v>1</v>
      </c>
      <c r="M3062" s="134" t="s">
        <v>290</v>
      </c>
      <c r="N3062" s="184"/>
    </row>
    <row r="3063" spans="1:14" s="170" customFormat="1" ht="19.5" customHeight="1" x14ac:dyDescent="0.45">
      <c r="A3063" s="106">
        <v>3058</v>
      </c>
      <c r="B3063" s="111" t="s">
        <v>3825</v>
      </c>
      <c r="C3063" s="146">
        <v>54</v>
      </c>
      <c r="D3063" s="135" t="s">
        <v>2195</v>
      </c>
      <c r="E3063" s="156">
        <v>64942</v>
      </c>
      <c r="F3063" s="155" t="s">
        <v>642</v>
      </c>
      <c r="G3063" s="114" t="s">
        <v>2359</v>
      </c>
      <c r="H3063" s="133">
        <v>1</v>
      </c>
      <c r="I3063" s="133"/>
      <c r="J3063" s="112"/>
      <c r="K3063" s="112"/>
      <c r="L3063" s="133">
        <v>1</v>
      </c>
      <c r="M3063" s="134" t="s">
        <v>290</v>
      </c>
      <c r="N3063" s="184"/>
    </row>
    <row r="3064" spans="1:14" s="170" customFormat="1" ht="19.5" customHeight="1" x14ac:dyDescent="0.45">
      <c r="A3064" s="106">
        <v>3059</v>
      </c>
      <c r="B3064" s="111" t="s">
        <v>3827</v>
      </c>
      <c r="C3064" s="146">
        <v>84</v>
      </c>
      <c r="D3064" s="135" t="s">
        <v>2195</v>
      </c>
      <c r="E3064" s="156">
        <v>64945</v>
      </c>
      <c r="F3064" s="155" t="s">
        <v>642</v>
      </c>
      <c r="G3064" s="114" t="s">
        <v>2359</v>
      </c>
      <c r="H3064" s="133">
        <v>1</v>
      </c>
      <c r="I3064" s="133"/>
      <c r="J3064" s="112"/>
      <c r="K3064" s="112"/>
      <c r="L3064" s="133">
        <v>1</v>
      </c>
      <c r="M3064" s="134" t="s">
        <v>290</v>
      </c>
      <c r="N3064" s="184"/>
    </row>
    <row r="3065" spans="1:14" s="170" customFormat="1" ht="19.5" customHeight="1" x14ac:dyDescent="0.45">
      <c r="A3065" s="106">
        <v>3060</v>
      </c>
      <c r="B3065" s="111" t="s">
        <v>3828</v>
      </c>
      <c r="C3065" s="146">
        <v>35</v>
      </c>
      <c r="D3065" s="135" t="s">
        <v>1722</v>
      </c>
      <c r="E3065" s="156">
        <v>64945</v>
      </c>
      <c r="F3065" s="155" t="s">
        <v>642</v>
      </c>
      <c r="G3065" s="114" t="s">
        <v>2359</v>
      </c>
      <c r="H3065" s="133">
        <v>1</v>
      </c>
      <c r="I3065" s="133"/>
      <c r="J3065" s="112"/>
      <c r="K3065" s="112"/>
      <c r="L3065" s="133">
        <v>1</v>
      </c>
      <c r="M3065" s="134" t="s">
        <v>290</v>
      </c>
      <c r="N3065" s="184"/>
    </row>
    <row r="3066" spans="1:14" s="170" customFormat="1" ht="19.5" customHeight="1" x14ac:dyDescent="0.3">
      <c r="A3066" s="106"/>
      <c r="B3066" s="105"/>
      <c r="C3066" s="312"/>
      <c r="D3066" s="312"/>
      <c r="E3066" s="312"/>
      <c r="F3066" s="312"/>
      <c r="G3066" s="313"/>
      <c r="H3066" s="147">
        <f>SUBTOTAL(109,H6:H3065)</f>
        <v>3060</v>
      </c>
      <c r="I3066" s="147">
        <f>SUBTOTAL(109,I6:I3065)</f>
        <v>0</v>
      </c>
      <c r="J3066" s="147">
        <f>SUBTOTAL(109,J6:J3065)</f>
        <v>19</v>
      </c>
      <c r="K3066" s="147">
        <f>SUBTOTAL(109,K6:K3065)</f>
        <v>3017</v>
      </c>
      <c r="L3066" s="147">
        <f>SUBTOTAL(109,L6:L3065)</f>
        <v>24</v>
      </c>
      <c r="M3066" s="147"/>
      <c r="N3066" s="130"/>
    </row>
  </sheetData>
  <mergeCells count="17"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M4:M5"/>
    <mergeCell ref="N4:N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3" activePane="bottomLeft" state="frozen"/>
      <selection pane="bottomLeft" activeCell="N16" sqref="N16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9" t="s">
        <v>24</v>
      </c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Z1"/>
    </row>
    <row r="2" spans="1:28" ht="23.25" customHeight="1" x14ac:dyDescent="0.35">
      <c r="A2" s="178"/>
      <c r="B2" s="470" t="s">
        <v>1176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  <c r="AA2" s="185"/>
    </row>
    <row r="3" spans="1:28" ht="23.25" customHeight="1" x14ac:dyDescent="0.35">
      <c r="A3" s="177"/>
      <c r="B3" s="471" t="s">
        <v>3831</v>
      </c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1"/>
      <c r="W3" s="471"/>
      <c r="X3" s="471"/>
      <c r="Y3" s="471"/>
      <c r="Z3" s="471"/>
      <c r="AA3" s="185"/>
    </row>
    <row r="4" spans="1:28" s="183" customFormat="1" ht="48" customHeight="1" x14ac:dyDescent="0.35">
      <c r="A4" s="472" t="s">
        <v>1155</v>
      </c>
      <c r="B4" s="459" t="s">
        <v>1156</v>
      </c>
      <c r="C4" s="476" t="s">
        <v>1690</v>
      </c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  <c r="S4" s="477"/>
      <c r="T4" s="477"/>
      <c r="U4" s="478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73"/>
      <c r="B5" s="475"/>
      <c r="C5" s="479" t="s">
        <v>1157</v>
      </c>
      <c r="D5" s="479"/>
      <c r="E5" s="461" t="s">
        <v>1158</v>
      </c>
      <c r="F5" s="461"/>
      <c r="G5" s="461" t="s">
        <v>1159</v>
      </c>
      <c r="H5" s="461"/>
      <c r="I5" s="461" t="s">
        <v>1160</v>
      </c>
      <c r="J5" s="461"/>
      <c r="K5" s="461" t="s">
        <v>1161</v>
      </c>
      <c r="L5" s="461"/>
      <c r="M5" s="461" t="s">
        <v>1162</v>
      </c>
      <c r="N5" s="461"/>
      <c r="O5" s="461" t="s">
        <v>1163</v>
      </c>
      <c r="P5" s="461"/>
      <c r="Q5" s="461" t="s">
        <v>1164</v>
      </c>
      <c r="R5" s="461"/>
      <c r="S5" s="462" t="s">
        <v>15</v>
      </c>
      <c r="T5" s="462" t="s">
        <v>13</v>
      </c>
      <c r="U5" s="461" t="s">
        <v>1165</v>
      </c>
      <c r="V5" s="464" t="s">
        <v>1691</v>
      </c>
      <c r="W5" s="464" t="s">
        <v>1692</v>
      </c>
      <c r="X5" s="464" t="s">
        <v>1693</v>
      </c>
      <c r="Y5" s="461" t="s">
        <v>1166</v>
      </c>
      <c r="Z5" s="459" t="s">
        <v>1167</v>
      </c>
      <c r="AA5" s="459" t="s">
        <v>1694</v>
      </c>
      <c r="AB5" s="465" t="s">
        <v>1695</v>
      </c>
    </row>
    <row r="6" spans="1:28" ht="30" customHeight="1" x14ac:dyDescent="0.25">
      <c r="A6" s="474"/>
      <c r="B6" s="460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63"/>
      <c r="T6" s="463"/>
      <c r="U6" s="461"/>
      <c r="V6" s="464"/>
      <c r="W6" s="464"/>
      <c r="X6" s="464"/>
      <c r="Y6" s="461"/>
      <c r="Z6" s="460"/>
      <c r="AA6" s="460"/>
      <c r="AB6" s="466"/>
    </row>
    <row r="7" spans="1:28" ht="37.5" customHeight="1" x14ac:dyDescent="0.35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206</v>
      </c>
      <c r="U7" s="192">
        <f>S7+T7</f>
        <v>761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1697</v>
      </c>
      <c r="C8" s="191">
        <v>205</v>
      </c>
      <c r="D8" s="191">
        <v>38</v>
      </c>
      <c r="E8" s="191">
        <v>676</v>
      </c>
      <c r="F8" s="191">
        <v>360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930</v>
      </c>
      <c r="T8" s="192">
        <f t="shared" si="0"/>
        <v>414</v>
      </c>
      <c r="U8" s="192">
        <f t="shared" ref="U8:U16" si="1">S8+T8</f>
        <v>1344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7" t="s">
        <v>1175</v>
      </c>
      <c r="B17" s="468"/>
      <c r="C17" s="194">
        <f t="shared" ref="C17:X17" si="3">SUM(C7:C16)</f>
        <v>602</v>
      </c>
      <c r="D17" s="194">
        <f t="shared" si="3"/>
        <v>115</v>
      </c>
      <c r="E17" s="194">
        <f t="shared" si="3"/>
        <v>1464</v>
      </c>
      <c r="F17" s="194">
        <f t="shared" si="3"/>
        <v>667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2246</v>
      </c>
      <c r="T17" s="194">
        <f t="shared" si="3"/>
        <v>815</v>
      </c>
      <c r="U17" s="194">
        <f t="shared" si="3"/>
        <v>3061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58" t="s">
        <v>1699</v>
      </c>
      <c r="C19" s="458"/>
      <c r="D19" s="458"/>
      <c r="E19" s="195">
        <v>74</v>
      </c>
      <c r="Z19"/>
    </row>
    <row r="20" spans="1:28" x14ac:dyDescent="0.25">
      <c r="A20" s="195">
        <v>2</v>
      </c>
      <c r="B20" s="458" t="s">
        <v>1700</v>
      </c>
      <c r="C20" s="458"/>
      <c r="D20" s="458"/>
      <c r="E20" s="195">
        <v>14</v>
      </c>
      <c r="Z20"/>
    </row>
    <row r="21" spans="1:28" x14ac:dyDescent="0.25">
      <c r="A21" s="195">
        <v>3</v>
      </c>
      <c r="B21" s="458" t="s">
        <v>2663</v>
      </c>
      <c r="C21" s="458"/>
      <c r="D21" s="458"/>
      <c r="E21" s="195">
        <v>1</v>
      </c>
      <c r="Z21"/>
    </row>
    <row r="22" spans="1:28" x14ac:dyDescent="0.25">
      <c r="A22" s="195">
        <v>4</v>
      </c>
      <c r="B22" s="458" t="s">
        <v>1701</v>
      </c>
      <c r="C22" s="458"/>
      <c r="D22" s="458"/>
      <c r="E22" s="195">
        <v>4</v>
      </c>
      <c r="Z22"/>
    </row>
    <row r="23" spans="1:28" x14ac:dyDescent="0.25">
      <c r="A23" s="195">
        <v>5</v>
      </c>
      <c r="B23" s="458" t="s">
        <v>1702</v>
      </c>
      <c r="C23" s="458"/>
      <c r="D23" s="458"/>
      <c r="E23" s="195">
        <v>10</v>
      </c>
      <c r="Z23"/>
    </row>
    <row r="24" spans="1:28" x14ac:dyDescent="0.25">
      <c r="A24" s="195">
        <v>6</v>
      </c>
      <c r="B24" t="s">
        <v>1703</v>
      </c>
      <c r="E24" s="19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opLeftCell="A44" workbookViewId="0">
      <selection activeCell="I53" sqref="I53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 x14ac:dyDescent="0.35">
      <c r="B1" s="480" t="s">
        <v>893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</row>
    <row r="2" spans="1:16" ht="28.5" x14ac:dyDescent="0.25">
      <c r="B2" s="481" t="s">
        <v>894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</row>
    <row r="3" spans="1:16" ht="27" x14ac:dyDescent="0.25">
      <c r="B3" s="482" t="s">
        <v>2972</v>
      </c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</row>
    <row r="4" spans="1:16" s="260" customFormat="1" ht="18.75" x14ac:dyDescent="0.3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 x14ac:dyDescent="0.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 x14ac:dyDescent="0.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 x14ac:dyDescent="0.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 x14ac:dyDescent="0.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 x14ac:dyDescent="0.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 x14ac:dyDescent="0.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 x14ac:dyDescent="0.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 x14ac:dyDescent="0.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 x14ac:dyDescent="0.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 x14ac:dyDescent="0.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 x14ac:dyDescent="0.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 x14ac:dyDescent="0.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 x14ac:dyDescent="0.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 x14ac:dyDescent="0.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 x14ac:dyDescent="0.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 x14ac:dyDescent="0.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 x14ac:dyDescent="0.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 x14ac:dyDescent="0.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 x14ac:dyDescent="0.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 x14ac:dyDescent="0.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 x14ac:dyDescent="0.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 x14ac:dyDescent="0.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 x14ac:dyDescent="0.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 x14ac:dyDescent="0.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 x14ac:dyDescent="0.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 x14ac:dyDescent="0.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 x14ac:dyDescent="0.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 x14ac:dyDescent="0.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 x14ac:dyDescent="0.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 x14ac:dyDescent="0.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 x14ac:dyDescent="0.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 x14ac:dyDescent="0.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 x14ac:dyDescent="0.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 x14ac:dyDescent="0.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 x14ac:dyDescent="0.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 x14ac:dyDescent="0.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 x14ac:dyDescent="0.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 x14ac:dyDescent="0.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 x14ac:dyDescent="0.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 x14ac:dyDescent="0.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 x14ac:dyDescent="0.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 x14ac:dyDescent="0.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 x14ac:dyDescent="0.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 x14ac:dyDescent="0.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 x14ac:dyDescent="0.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 x14ac:dyDescent="0.5">
      <c r="A50" s="261">
        <v>46</v>
      </c>
      <c r="B50" s="265" t="s">
        <v>3803</v>
      </c>
      <c r="C50" s="263" t="s">
        <v>15</v>
      </c>
      <c r="D50" s="266">
        <v>39</v>
      </c>
      <c r="E50" s="274" t="s">
        <v>1594</v>
      </c>
      <c r="F50" s="266">
        <v>1</v>
      </c>
      <c r="G50" s="267"/>
      <c r="H50" s="267">
        <v>64920</v>
      </c>
      <c r="I50" s="265" t="s">
        <v>2990</v>
      </c>
      <c r="J50" s="318"/>
    </row>
    <row r="51" spans="1:10" ht="24.75" x14ac:dyDescent="0.5">
      <c r="A51" s="261">
        <v>47</v>
      </c>
      <c r="B51" s="265" t="s">
        <v>1769</v>
      </c>
      <c r="C51" s="263" t="s">
        <v>15</v>
      </c>
      <c r="D51" s="266">
        <v>65</v>
      </c>
      <c r="E51" s="274" t="s">
        <v>679</v>
      </c>
      <c r="F51" s="266">
        <v>1</v>
      </c>
      <c r="G51" s="267"/>
      <c r="H51" s="267">
        <v>64933</v>
      </c>
      <c r="I51" s="265" t="s">
        <v>2990</v>
      </c>
      <c r="J51" s="318"/>
    </row>
    <row r="52" spans="1:10" ht="24.75" x14ac:dyDescent="0.5">
      <c r="A52" s="261">
        <v>48</v>
      </c>
      <c r="B52" s="265" t="s">
        <v>3801</v>
      </c>
      <c r="C52" s="263" t="s">
        <v>3797</v>
      </c>
      <c r="D52" s="266">
        <v>80</v>
      </c>
      <c r="E52" s="274" t="s">
        <v>973</v>
      </c>
      <c r="F52" s="266">
        <v>1</v>
      </c>
      <c r="G52" s="267">
        <v>64903</v>
      </c>
      <c r="H52" s="267">
        <v>64919</v>
      </c>
      <c r="I52" s="317" t="s">
        <v>3745</v>
      </c>
      <c r="J52" s="318"/>
    </row>
    <row r="53" spans="1:10" ht="24.75" x14ac:dyDescent="0.5">
      <c r="A53" s="261">
        <v>49</v>
      </c>
      <c r="B53" s="265" t="s">
        <v>3821</v>
      </c>
      <c r="C53" s="263" t="s">
        <v>15</v>
      </c>
      <c r="D53" s="266">
        <v>66</v>
      </c>
      <c r="E53" s="274" t="s">
        <v>1009</v>
      </c>
      <c r="F53" s="266">
        <v>1</v>
      </c>
      <c r="G53" s="267"/>
      <c r="H53" s="267">
        <v>64942</v>
      </c>
      <c r="I53" s="265" t="s">
        <v>2990</v>
      </c>
      <c r="J53" s="318"/>
    </row>
    <row r="54" spans="1:10" ht="24.75" x14ac:dyDescent="0.5">
      <c r="A54" s="483" t="s">
        <v>14</v>
      </c>
      <c r="B54" s="484"/>
      <c r="C54" s="484"/>
      <c r="D54" s="484"/>
      <c r="E54" s="485"/>
      <c r="F54" s="266">
        <f>SUM(F5:F53)</f>
        <v>49</v>
      </c>
      <c r="G54" s="486"/>
      <c r="H54" s="487"/>
      <c r="I54" s="487"/>
      <c r="J54" s="488"/>
    </row>
    <row r="55" spans="1:10" ht="17.25" x14ac:dyDescent="0.35">
      <c r="G55" s="273"/>
      <c r="H55" s="273"/>
    </row>
  </sheetData>
  <mergeCells count="5">
    <mergeCell ref="B1:P1"/>
    <mergeCell ref="B2:P2"/>
    <mergeCell ref="B3:P3"/>
    <mergeCell ref="A54:E54"/>
    <mergeCell ref="G54:J54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G17" sqref="G17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89" t="s">
        <v>2865</v>
      </c>
      <c r="C3" s="489"/>
      <c r="D3" s="489"/>
      <c r="E3" s="489"/>
      <c r="F3" s="489"/>
      <c r="H3" s="494" t="s">
        <v>2865</v>
      </c>
      <c r="I3" s="494"/>
      <c r="J3" s="494"/>
      <c r="K3" s="494"/>
      <c r="L3" s="494"/>
    </row>
    <row r="4" spans="2:12" x14ac:dyDescent="0.25">
      <c r="B4" s="490" t="s">
        <v>2866</v>
      </c>
      <c r="C4" s="490"/>
      <c r="D4" s="490"/>
      <c r="E4" s="490"/>
      <c r="F4" s="490"/>
      <c r="H4" s="230"/>
      <c r="I4" s="230"/>
      <c r="J4" s="230" t="s">
        <v>3301</v>
      </c>
      <c r="K4" s="230"/>
      <c r="L4" s="230"/>
    </row>
    <row r="5" spans="2:12" x14ac:dyDescent="0.25">
      <c r="B5" s="491" t="s">
        <v>2867</v>
      </c>
      <c r="C5" s="491"/>
      <c r="D5" s="491"/>
      <c r="E5" s="491"/>
      <c r="F5" s="491"/>
      <c r="H5" s="230"/>
      <c r="I5" s="230"/>
      <c r="J5" s="230" t="s">
        <v>3302</v>
      </c>
      <c r="K5" s="230"/>
      <c r="L5" s="230"/>
    </row>
    <row r="6" spans="2:12" x14ac:dyDescent="0.25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 x14ac:dyDescent="0.25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 x14ac:dyDescent="0.25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 x14ac:dyDescent="0.25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 x14ac:dyDescent="0.25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 x14ac:dyDescent="0.25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 x14ac:dyDescent="0.25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 x14ac:dyDescent="0.25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 x14ac:dyDescent="0.25">
      <c r="B14" s="257">
        <v>8</v>
      </c>
      <c r="C14" s="257" t="s">
        <v>2860</v>
      </c>
      <c r="D14" s="257"/>
      <c r="E14" s="257"/>
      <c r="F14" s="257">
        <v>49</v>
      </c>
      <c r="H14" s="304">
        <v>8</v>
      </c>
      <c r="I14" s="304" t="s">
        <v>2860</v>
      </c>
      <c r="J14" s="304">
        <v>1</v>
      </c>
      <c r="K14" s="304">
        <v>3</v>
      </c>
      <c r="L14" s="304">
        <f t="shared" si="0"/>
        <v>4</v>
      </c>
    </row>
    <row r="15" spans="2:12" x14ac:dyDescent="0.25">
      <c r="B15" s="257">
        <v>9</v>
      </c>
      <c r="C15" s="257" t="s">
        <v>2861</v>
      </c>
      <c r="D15" s="257"/>
      <c r="E15" s="257"/>
      <c r="F15" s="257">
        <v>14</v>
      </c>
      <c r="H15" s="304">
        <v>9</v>
      </c>
      <c r="I15" s="304" t="s">
        <v>2861</v>
      </c>
      <c r="J15" s="304">
        <v>2</v>
      </c>
      <c r="K15" s="304"/>
      <c r="L15" s="304">
        <f t="shared" si="0"/>
        <v>2</v>
      </c>
    </row>
    <row r="16" spans="2:12" x14ac:dyDescent="0.25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 x14ac:dyDescent="0.25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 x14ac:dyDescent="0.25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 x14ac:dyDescent="0.25">
      <c r="B19" s="492" t="s">
        <v>30</v>
      </c>
      <c r="C19" s="493"/>
      <c r="D19" s="257"/>
      <c r="E19" s="257"/>
      <c r="F19" s="257">
        <f>SUM(F7:F18)</f>
        <v>3061</v>
      </c>
      <c r="H19" s="495" t="s">
        <v>30</v>
      </c>
      <c r="I19" s="496"/>
      <c r="J19" s="304">
        <f>SUM(J7:J18)</f>
        <v>38</v>
      </c>
      <c r="K19" s="304">
        <f t="shared" ref="K19:L19" si="1">SUM(K7:K18)</f>
        <v>11</v>
      </c>
      <c r="L19" s="304">
        <f t="shared" si="1"/>
        <v>49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2021-01-02T06:50:38Z</cp:lastPrinted>
  <dcterms:created xsi:type="dcterms:W3CDTF">2020-03-25T07:02:21Z</dcterms:created>
  <dcterms:modified xsi:type="dcterms:W3CDTF">2021-02-05T04:46:25Z</dcterms:modified>
</cp:coreProperties>
</file>