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6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Name'!$B$4:$N$3072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9" i="28" l="1"/>
  <c r="O239" i="28"/>
  <c r="N239" i="28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L235" i="28"/>
  <c r="H235" i="28"/>
  <c r="H234" i="28"/>
  <c r="L234" i="28" s="1"/>
  <c r="H233" i="28"/>
  <c r="L233" i="28" s="1"/>
  <c r="H232" i="28"/>
  <c r="H239" i="28" s="1"/>
  <c r="L231" i="28"/>
  <c r="H231" i="28"/>
  <c r="H230" i="28"/>
  <c r="L230" i="28" s="1"/>
  <c r="L229" i="28"/>
  <c r="P21" i="32"/>
  <c r="O21" i="32"/>
  <c r="L232" i="28" l="1"/>
  <c r="L239" i="28" s="1"/>
  <c r="Q237" i="28" l="1"/>
  <c r="I3073" i="35" l="1"/>
  <c r="J3073" i="35"/>
  <c r="K3073" i="35"/>
  <c r="L3073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73" i="35" l="1"/>
  <c r="F56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<sst xmlns="http://schemas.openxmlformats.org/spreadsheetml/2006/main" count="16461" uniqueCount="3840">
  <si>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</si>
  <si>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</si>
  <si>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</si>
  <si>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</si>
  <si>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</si>
  <si>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</si>
  <si>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</si>
  <si>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</si>
  <si>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</si>
  <si>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</si>
  <si>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</si>
  <si>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</si>
  <si>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</si>
  <si>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</si>
  <si>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</si>
  <si>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</si>
  <si>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</si>
  <si>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</si>
  <si>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</si>
  <si>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</si>
  <si>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</si>
  <si>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</si>
  <si>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</si>
  <si>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</si>
  <si>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</si>
  <si>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</si>
  <si>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</si>
  <si>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</si>
  <si>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</si>
  <si>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</si>
  <si>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</si>
  <si>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</si>
  <si>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</si>
  <si>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</si>
  <si>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</si>
  <si>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</si>
  <si>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</si>
  <si>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</si>
  <si>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</si>
  <si>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</si>
  <si>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</si>
  <si>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</si>
  <si>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</si>
  <si>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</si>
  <si>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</si>
  <si>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</si>
  <si>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</si>
  <si>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</si>
  <si>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</si>
  <si>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</si>
  <si>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</si>
  <si>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</si>
  <si>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</si>
  <si>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</si>
  <si>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</si>
  <si>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</si>
  <si>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</si>
  <si>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</si>
  <si>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</si>
  <si>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</si>
  <si>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</si>
  <si>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</si>
  <si>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</si>
  <si>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</si>
  <si>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</si>
  <si>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</si>
  <si>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</si>
  <si>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</si>
  <si>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</si>
  <si>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</si>
  <si>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</si>
  <si>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</si>
  <si>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</si>
  <si>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</si>
  <si>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</si>
  <si>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</si>
  <si>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</si>
  <si>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</si>
  <si>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</si>
  <si>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</si>
  <si>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</si>
  <si>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</si>
  <si>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</si>
  <si>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</si>
  <si>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</si>
  <si>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</si>
  <si>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</si>
  <si>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</si>
  <si>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</si>
  <si>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</si>
  <si>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</si>
  <si>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</si>
  <si>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</si>
  <si>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</si>
  <si>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</si>
  <si>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</si>
  <si>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</si>
  <si>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</si>
  <si>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</si>
  <si>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</si>
  <si>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</si>
  <si>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</si>
  <si>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</si>
  <si>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</si>
  <si>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</si>
  <si>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</si>
  <si>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</si>
  <si>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</si>
  <si>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</si>
  <si>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</si>
  <si>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</si>
  <si>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</si>
  <si>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</si>
  <si>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</si>
  <si>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</si>
  <si>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</si>
  <si>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</si>
  <si>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</si>
  <si>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</si>
  <si>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</si>
  <si>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</si>
  <si>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</si>
  <si>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</si>
  <si>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</si>
  <si>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</si>
  <si>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</si>
  <si>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</si>
  <si>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</si>
  <si>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</si>
  <si>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</si>
  <si>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</si>
  <si>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</si>
  <si>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</si>
  <si>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</si>
  <si>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</si>
  <si>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</si>
  <si>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</si>
  <si>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</si>
  <si>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</si>
  <si>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</si>
  <si>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</si>
  <si>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</si>
  <si>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</si>
  <si>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</si>
  <si>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</si>
  <si>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</si>
  <si>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</si>
  <si>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</si>
  <si>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</si>
  <si>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</si>
  <si>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</si>
  <si>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</si>
  <si>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</si>
  <si>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</si>
  <si>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</si>
  <si>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</si>
  <si>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</si>
  <si>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</si>
  <si>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</si>
  <si>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</si>
  <si>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</si>
  <si>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</si>
  <si>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</si>
  <si>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</si>
  <si>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</si>
  <si>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</si>
  <si>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</si>
  <si>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</si>
  <si>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</si>
  <si>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</si>
  <si>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</si>
  <si>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</si>
  <si>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</si>
  <si>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</si>
  <si>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</si>
  <si>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</si>
  <si>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</si>
  <si>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</si>
  <si>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</si>
  <si>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</si>
  <si>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</si>
  <si>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</si>
  <si>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</si>
  <si>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</si>
  <si>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</si>
  <si>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</si>
  <si>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</si>
  <si>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</si>
  <si>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</si>
  <si>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</si>
  <si>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</si>
  <si>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</si>
  <si>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</si>
  <si>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</si>
  <si>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</si>
  <si>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</si>
  <si>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</si>
  <si>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</si>
  <si>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</si>
  <si>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</si>
  <si>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</si>
  <si>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</si>
  <si>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</si>
  <si>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</si>
  <si>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</si>
  <si>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</si>
  <si>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</si>
  <si>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</si>
  <si>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</si>
  <si>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</si>
  <si>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</si>
  <si>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</si>
  <si>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</si>
  <si>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</si>
  <si>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</si>
  <si>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</si>
  <si>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</si>
  <si>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</si>
  <si>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</si>
  <si>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</si>
  <si>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</si>
  <si>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</si>
  <si>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</si>
  <si>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</si>
  <si>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</si>
  <si>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</si>
  <si>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</si>
  <si>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</si>
  <si>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</si>
  <si>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</si>
  <si>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</si>
  <si>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</si>
  <si>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</si>
  <si>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</si>
  <si>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</si>
  <si>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</si>
  <si>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</si>
  <si>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</si>
  <si>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</si>
  <si>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</si>
  <si>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</si>
  <si>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</si>
  <si>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</si>
  <si>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</si>
  <si>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</si>
  <si>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</si>
  <si>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</si>
  <si>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</si>
  <si>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</si>
  <si>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</si>
  <si>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</si>
  <si>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</si>
  <si>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</si>
  <si>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</si>
  <si>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</si>
  <si>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</si>
  <si>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</si>
  <si>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</si>
  <si>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</si>
  <si>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</si>
  <si>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</si>
  <si>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</si>
  <si>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</si>
  <si>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</si>
  <si>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</si>
  <si>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</si>
  <si>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</si>
  <si>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</si>
  <si>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</si>
  <si>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</si>
  <si>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</si>
  <si>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</si>
  <si>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</si>
  <si>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</si>
  <si>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</si>
  <si>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</si>
  <si>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</si>
  <si>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</si>
  <si>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</si>
  <si>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</si>
  <si>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</si>
  <si>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</si>
  <si>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</si>
  <si>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</si>
  <si>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</si>
  <si>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</si>
  <si>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</si>
  <si>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</si>
  <si>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</si>
  <si>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</si>
  <si>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</si>
  <si>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</si>
  <si>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</si>
  <si>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</si>
  <si>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</si>
  <si>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</si>
  <si>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</si>
  <si>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</si>
  <si>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</si>
  <si>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</si>
  <si>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</si>
  <si>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</si>
  <si>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</si>
  <si>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</si>
  <si>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</si>
  <si>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</si>
  <si>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</si>
  <si>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</si>
  <si>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</si>
  <si>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</si>
  <si>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</si>
  <si>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</si>
  <si>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</si>
  <si>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</si>
  <si>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</si>
  <si>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</si>
  <si>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</si>
  <si>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</si>
  <si>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</si>
  <si>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</si>
  <si>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</si>
  <si>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</si>
  <si>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</si>
  <si>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</si>
  <si>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</si>
  <si>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</si>
  <si>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</si>
  <si>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</si>
  <si>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</si>
  <si>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</si>
  <si>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</si>
  <si>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</si>
  <si>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</si>
  <si>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</si>
  <si>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</si>
  <si>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</si>
  <si>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</si>
  <si>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</si>
  <si>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</si>
  <si>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</si>
  <si>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</si>
  <si>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</si>
  <si>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</si>
  <si>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</si>
  <si>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</si>
  <si>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</si>
  <si>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</si>
  <si>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</si>
  <si>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</si>
  <si>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</si>
  <si>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</si>
  <si>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</si>
  <si>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</si>
  <si>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</si>
  <si>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</si>
  <si>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</si>
  <si>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</si>
  <si>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</si>
  <si>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</si>
  <si>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</si>
  <si>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</si>
  <si>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</si>
  <si>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</si>
  <si>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</si>
  <si>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</si>
  <si>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</si>
  <si>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</si>
  <si>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</si>
  <si>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</si>
  <si>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</si>
  <si>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</si>
  <si>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</si>
  <si>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</si>
  <si>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</si>
  <si>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</si>
  <si>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</si>
  <si>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</si>
  <si>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</si>
  <si>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</si>
  <si>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</si>
  <si>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</si>
  <si>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</si>
  <si>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</si>
  <si>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</si>
  <si>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</si>
  <si>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</si>
  <si>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</si>
  <si>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</si>
  <si>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</si>
  <si>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</si>
  <si>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</si>
  <si>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</si>
  <si>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</si>
  <si>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</si>
  <si>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</si>
  <si>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</si>
  <si>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</si>
  <si>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</si>
  <si>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</si>
  <si>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</si>
  <si>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</si>
  <si>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</si>
  <si>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</si>
  <si>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</si>
  <si>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</si>
  <si>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</si>
  <si>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</si>
  <si>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</si>
  <si>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</si>
  <si>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</si>
  <si>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</si>
  <si>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</si>
  <si>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</si>
  <si>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</si>
  <si>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</si>
  <si>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</si>
  <si>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</si>
  <si>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</si>
  <si>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</si>
  <si>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</si>
  <si>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</si>
  <si>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</si>
  <si>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</si>
  <si>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</si>
  <si>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</si>
  <si>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</si>
  <si>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</si>
  <si>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</si>
  <si>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</si>
  <si>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</si>
  <si>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</si>
  <si>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</si>
  <si>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</si>
  <si>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</si>
  <si>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</si>
  <si>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</si>
  <si>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</si>
  <si>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</si>
  <si>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</si>
  <si>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</si>
  <si>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</si>
  <si>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</si>
  <si>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</si>
  <si>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</si>
  <si>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</si>
  <si>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</si>
  <si>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</si>
  <si>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</si>
  <si>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</si>
  <si>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</si>
  <si>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</si>
  <si>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</si>
  <si>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</si>
  <si>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</si>
  <si>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</si>
  <si>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</si>
  <si>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</si>
  <si>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</si>
  <si>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</si>
  <si>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</si>
  <si>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</si>
  <si>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</si>
  <si>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</si>
  <si>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</si>
  <si>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</si>
  <si>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</si>
  <si>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</si>
  <si>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</si>
  <si>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</si>
  <si>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</si>
  <si>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</si>
  <si>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</si>
  <si>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</si>
  <si>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</si>
  <si>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</si>
  <si>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</si>
  <si>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</si>
  <si>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</si>
  <si>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</si>
  <si>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</si>
  <si>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</si>
  <si>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</si>
  <si>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</si>
  <si>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</si>
  <si>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</si>
  <si>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</si>
  <si>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</si>
  <si>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</si>
  <si>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</si>
  <si>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</si>
  <si>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</si>
  <si>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</si>
  <si>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</si>
  <si>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</si>
  <si>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</si>
  <si>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</si>
  <si>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</si>
  <si>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</si>
  <si>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</si>
  <si>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</si>
  <si>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</si>
  <si>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</si>
  <si>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</si>
  <si>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</si>
  <si>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</si>
  <si>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</si>
  <si>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</si>
  <si>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</si>
  <si>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</si>
  <si>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</si>
  <si>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</si>
  <si>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</si>
  <si>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</si>
  <si>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</si>
  <si>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</si>
  <si>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</si>
  <si>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</si>
  <si>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</si>
  <si>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</si>
  <si>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</si>
  <si>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</si>
  <si>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</si>
  <si>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</si>
  <si>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</si>
  <si>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</si>
  <si>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</si>
  <si>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</si>
  <si>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</si>
  <si>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</si>
  <si>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</si>
  <si>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</si>
  <si>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</si>
  <si>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</si>
  <si>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</si>
  <si>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</si>
  <si>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</si>
  <si>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</si>
  <si>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</si>
  <si>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</si>
  <si>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</si>
  <si>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</si>
  <si>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</si>
  <si>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</si>
  <si>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</si>
  <si>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</si>
  <si>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</si>
  <si>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</si>
  <si>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</si>
  <si>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</si>
  <si>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</si>
  <si>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</si>
  <si>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</si>
  <si>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</si>
  <si>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</si>
  <si>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</si>
  <si>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</si>
  <si>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</si>
  <si>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</si>
  <si>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</si>
  <si>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</si>
  <si>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</si>
  <si>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</si>
  <si>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</si>
  <si>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</si>
  <si>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</si>
  <si>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</si>
  <si>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</si>
  <si>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</si>
  <si>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</si>
  <si>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</si>
  <si>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</si>
  <si>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</si>
  <si>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</si>
  <si>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</si>
  <si>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</si>
  <si>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</si>
  <si>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</si>
  <si>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</si>
  <si>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</si>
  <si>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</si>
  <si>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</si>
  <si>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</si>
  <si>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</si>
  <si>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</si>
  <si>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</si>
  <si>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</si>
  <si>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</si>
  <si>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</si>
  <si>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</si>
  <si>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</si>
  <si>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</si>
  <si>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</si>
  <si>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</si>
  <si>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</si>
  <si>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</si>
  <si>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</si>
  <si>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</si>
  <si>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</si>
  <si>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</si>
  <si>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</si>
  <si>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</si>
  <si>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</si>
  <si>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</si>
  <si>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</si>
  <si>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</si>
  <si>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</si>
  <si>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</si>
  <si>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</si>
  <si>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</si>
  <si>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</si>
  <si>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</si>
  <si>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</si>
  <si>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</si>
  <si>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</si>
  <si>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</si>
  <si>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</si>
  <si>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</si>
  <si>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</si>
  <si>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</si>
  <si>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</si>
  <si>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</si>
  <si>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</si>
  <si>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</si>
  <si>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</si>
  <si>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</si>
  <si>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</si>
  <si>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</si>
  <si>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</si>
  <si>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</si>
  <si>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</si>
  <si>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</si>
  <si>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</si>
  <si>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</si>
  <si>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</si>
  <si>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</si>
  <si>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</si>
  <si>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</si>
  <si>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</si>
  <si>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</si>
  <si>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</si>
  <si>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</si>
  <si>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</si>
  <si>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</si>
  <si>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</si>
  <si>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</si>
  <si>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</si>
  <si>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</si>
  <si>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</si>
  <si>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</si>
  <si>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</si>
  <si>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</si>
  <si>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</si>
  <si>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</si>
  <si>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</si>
  <si>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</si>
  <si>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</si>
  <si>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</si>
  <si>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</si>
  <si>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</si>
  <si>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</si>
  <si>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</si>
  <si>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</si>
  <si>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</si>
  <si>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</si>
  <si>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</si>
  <si>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</si>
  <si>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</si>
  <si>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</si>
  <si>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</si>
  <si>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</si>
  <si>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</si>
  <si>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</si>
  <si>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</si>
  <si>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</si>
  <si>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</si>
  <si>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</si>
  <si>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</si>
  <si>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</si>
  <si>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</si>
  <si>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</si>
  <si>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</si>
  <si>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</si>
  <si>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</si>
  <si>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</si>
  <si>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</si>
  <si>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</si>
  <si>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</si>
  <si>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</si>
  <si>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</si>
  <si>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</si>
  <si>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</si>
  <si>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</si>
  <si>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</si>
  <si>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</si>
  <si>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</si>
  <si>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</si>
  <si>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</si>
  <si>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</si>
  <si>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</si>
  <si>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</si>
  <si>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</si>
  <si>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</si>
  <si>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</si>
  <si>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</si>
  <si>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</si>
  <si>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</si>
  <si>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</si>
  <si>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</si>
  <si>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</si>
  <si>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</si>
  <si>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</si>
  <si>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</si>
  <si>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</si>
  <si>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</si>
  <si>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</si>
  <si>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</si>
  <si>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</si>
  <si>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</si>
  <si>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</si>
  <si>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</si>
  <si>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</si>
  <si>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</si>
  <si>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</si>
  <si>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</si>
  <si>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</si>
  <si>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</si>
  <si>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</si>
  <si>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</si>
  <si>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</si>
  <si>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</si>
  <si>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</si>
  <si>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</si>
  <si>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</si>
  <si>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</si>
  <si>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</si>
  <si>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</si>
  <si>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</si>
  <si>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</si>
  <si>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</si>
  <si>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</si>
  <si>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</si>
  <si>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</si>
  <si>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</si>
  <si>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</si>
  <si>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</si>
  <si>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</si>
  <si>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</si>
  <si>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</si>
  <si>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</si>
  <si>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</si>
  <si>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</si>
  <si>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</si>
  <si>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</si>
  <si>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</si>
  <si>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</si>
  <si>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</si>
  <si>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</si>
  <si>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</si>
  <si>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</si>
  <si>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</si>
  <si>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</si>
  <si>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</si>
  <si>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</si>
  <si>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</si>
  <si>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</si>
  <si>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</si>
  <si>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</si>
  <si>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</si>
  <si>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</si>
  <si>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</si>
  <si>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</si>
  <si>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</si>
  <si>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</si>
  <si>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</si>
  <si>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</si>
  <si>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</si>
  <si>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</si>
  <si>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</si>
  <si>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</si>
  <si>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</si>
  <si>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</si>
  <si>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</si>
  <si>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</si>
  <si>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</si>
  <si>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</si>
  <si>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</si>
  <si>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</si>
  <si>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</si>
  <si>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</si>
  <si>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</si>
  <si>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</si>
  <si>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</si>
  <si>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</si>
  <si>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</si>
  <si>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</si>
  <si>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</si>
  <si>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</si>
  <si>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</si>
  <si>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</si>
  <si>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</si>
  <si>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</si>
  <si>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</si>
  <si>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</si>
  <si>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</si>
  <si>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</si>
  <si>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</si>
  <si>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</si>
  <si>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</si>
  <si>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</si>
  <si>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</si>
  <si>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</si>
  <si>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</si>
  <si>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</si>
  <si>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</si>
  <si>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</si>
  <si>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</si>
  <si>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</si>
  <si>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</si>
  <si>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</si>
  <si>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</si>
  <si>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</si>
  <si>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</si>
  <si>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</si>
  <si>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</si>
  <si>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</si>
  <si>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</si>
  <si>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</si>
  <si>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</si>
  <si>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</si>
  <si>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</si>
  <si>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</si>
  <si>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</si>
  <si>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</si>
  <si>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</si>
  <si>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</si>
  <si>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</si>
  <si>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</si>
  <si>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</si>
  <si>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</si>
  <si>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</si>
  <si>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</si>
  <si>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</si>
  <si>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</si>
  <si>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</si>
  <si>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</si>
  <si>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</si>
  <si>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</si>
  <si>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</si>
  <si>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</si>
  <si>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</si>
  <si>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</si>
  <si>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</si>
  <si>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</si>
  <si>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</si>
  <si>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</si>
  <si>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</si>
  <si>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</si>
  <si>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</si>
  <si>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</si>
  <si>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</si>
  <si>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</si>
  <si>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</si>
  <si>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</si>
  <si>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</si>
  <si>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</si>
  <si>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</si>
  <si>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</si>
  <si>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</si>
  <si>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</si>
  <si>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</si>
  <si>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</si>
  <si>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</si>
  <si>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</si>
  <si>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</si>
  <si>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</si>
  <si>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</si>
  <si>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</si>
  <si>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</si>
  <si>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</si>
  <si>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</si>
  <si>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</si>
  <si>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</si>
  <si>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</si>
  <si>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</si>
  <si>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</si>
  <si>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</si>
  <si>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</si>
  <si>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</si>
  <si>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</si>
  <si>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</si>
  <si>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</si>
  <si>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</si>
  <si>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</si>
  <si>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</si>
  <si>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</si>
  <si>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</si>
  <si>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</si>
  <si>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</si>
  <si>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</si>
  <si>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</si>
  <si>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</si>
  <si>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</si>
  <si>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</si>
  <si>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</si>
  <si>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</si>
  <si>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</si>
  <si>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</si>
  <si>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</si>
  <si>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</si>
  <si>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</si>
  <si>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</si>
  <si>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</si>
  <si>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</si>
  <si>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</si>
  <si>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</si>
  <si>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</si>
  <si>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</si>
  <si>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</si>
  <si>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</si>
  <si>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</si>
  <si>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</si>
  <si>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</si>
  <si>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</si>
  <si>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</si>
  <si>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</si>
  <si>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</si>
  <si>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</si>
  <si>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</si>
  <si>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</si>
  <si>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</si>
  <si>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</si>
  <si>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</si>
  <si>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</si>
  <si>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</si>
  <si>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</si>
  <si>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</si>
  <si>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</si>
  <si>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</si>
  <si>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</si>
  <si>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</si>
  <si>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</si>
  <si>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</si>
  <si>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</si>
  <si>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</si>
  <si>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</si>
  <si>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</si>
  <si>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</si>
  <si>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</si>
  <si>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</si>
  <si>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</si>
  <si>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</si>
  <si>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</si>
  <si>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</si>
  <si>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</si>
  <si>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</si>
  <si>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</si>
  <si>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</si>
  <si>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</si>
  <si>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</si>
  <si>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</si>
  <si>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</si>
  <si>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</si>
  <si>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</si>
  <si>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</si>
  <si>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</si>
  <si>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</si>
  <si>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</si>
  <si>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</si>
  <si>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</si>
  <si>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</si>
  <si>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</si>
  <si>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</si>
  <si>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</si>
  <si>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</si>
  <si>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</si>
  <si>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</si>
  <si>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</si>
  <si>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</si>
  <si>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</si>
  <si>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</si>
  <si>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</si>
  <si>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</si>
  <si>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</si>
  <si>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</si>
  <si>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</si>
  <si>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</si>
  <si>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</si>
  <si>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</si>
  <si>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</si>
  <si>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</si>
  <si>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</si>
  <si>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</si>
  <si>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</si>
  <si>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</si>
  <si>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</si>
  <si>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</si>
  <si>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</si>
  <si>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</si>
  <si>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</si>
  <si>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</si>
  <si>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</si>
  <si>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</si>
  <si>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</si>
  <si>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</si>
  <si>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</si>
  <si>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</si>
  <si>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</si>
  <si>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</si>
  <si>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</si>
  <si>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</si>
  <si>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</si>
  <si>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</si>
  <si>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</si>
  <si>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</si>
  <si>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</si>
  <si>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</si>
  <si>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</si>
  <si>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</si>
  <si>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</si>
  <si>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</si>
  <si>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</si>
  <si>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</si>
  <si>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</si>
  <si>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</si>
  <si>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</si>
  <si>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</si>
  <si>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</si>
  <si>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</si>
  <si>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</si>
  <si>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</si>
  <si>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</si>
  <si>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</si>
  <si>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</si>
  <si>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</si>
  <si>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</si>
  <si>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</si>
  <si>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</si>
  <si>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</si>
  <si>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</si>
  <si>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</si>
  <si>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</si>
  <si>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</si>
  <si>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</si>
  <si>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</si>
  <si>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</si>
  <si>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</si>
  <si>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</si>
  <si>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</si>
  <si>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</si>
  <si>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</si>
  <si>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</si>
  <si>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</si>
  <si>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</si>
  <si>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</si>
  <si>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</si>
  <si>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</si>
  <si>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</si>
  <si>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</si>
  <si>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</si>
  <si>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</si>
  <si>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</si>
  <si>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</si>
  <si>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</si>
  <si>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</si>
  <si>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</si>
  <si>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</si>
  <si>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</si>
  <si>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</si>
  <si>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</si>
  <si>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</si>
  <si>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</si>
  <si>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</si>
  <si>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</si>
  <si>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</si>
  <si>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</si>
  <si>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</si>
  <si>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</si>
  <si>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</si>
  <si>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</si>
  <si>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</si>
  <si>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</si>
  <si>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</si>
  <si>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</si>
  <si>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</si>
  <si>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</si>
  <si>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</si>
  <si>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</si>
  <si>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</si>
  <si>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</si>
  <si>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</si>
  <si>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</si>
  <si>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</si>
  <si>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</si>
  <si>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</si>
  <si>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</si>
  <si>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</si>
  <si>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</si>
  <si>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</si>
  <si>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</si>
  <si>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</si>
  <si>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</si>
  <si>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</si>
  <si>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</si>
  <si>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</si>
  <si>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</si>
  <si>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</si>
  <si>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</si>
  <si>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</si>
  <si>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</si>
  <si>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</si>
  <si>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</si>
  <si>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</si>
  <si>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</si>
  <si>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</si>
  <si>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</si>
  <si>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</si>
  <si>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</si>
  <si>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</si>
  <si>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</si>
  <si>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</si>
  <si>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</si>
  <si>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</si>
  <si>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</si>
  <si>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</si>
  <si>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</si>
  <si>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</si>
  <si>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</si>
  <si>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</si>
  <si>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</si>
  <si>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</si>
  <si>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</si>
  <si>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</si>
  <si>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</si>
  <si>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</si>
  <si>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</si>
  <si>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</si>
  <si>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</si>
  <si>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</si>
  <si>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</si>
  <si>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</si>
  <si>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</si>
  <si>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</si>
  <si>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</si>
  <si>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</si>
  <si>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</si>
  <si>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</si>
  <si>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</si>
  <si>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</si>
  <si>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</si>
  <si>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</si>
  <si>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</si>
  <si>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</si>
  <si>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</si>
  <si>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</si>
  <si>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</si>
  <si>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</si>
  <si>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</si>
  <si>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</si>
  <si>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</si>
  <si>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</si>
  <si>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</si>
  <si>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</si>
  <si>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</si>
  <si>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</si>
  <si>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</si>
  <si>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</si>
  <si>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</si>
  <si>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</si>
  <si>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</si>
  <si>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</si>
  <si>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</si>
  <si>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</si>
  <si>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</si>
  <si>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</si>
  <si>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</si>
  <si>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</si>
  <si>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</si>
  <si>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</si>
  <si>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</si>
  <si>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</si>
  <si>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</si>
  <si>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</si>
  <si>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</si>
  <si>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</si>
  <si>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</si>
  <si>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</si>
  <si>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</si>
  <si>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</si>
  <si>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</si>
  <si>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</si>
  <si>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</si>
  <si>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</si>
  <si>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</si>
  <si>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</si>
  <si>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</si>
  <si>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</si>
  <si>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</si>
  <si>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</si>
  <si>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</si>
  <si>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</si>
  <si>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</si>
  <si>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</si>
  <si>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</si>
  <si>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</si>
  <si>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</si>
  <si>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</si>
  <si>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</si>
  <si>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</si>
  <si>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</si>
  <si>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</si>
  <si>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</si>
  <si>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</si>
  <si>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</si>
  <si>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</si>
  <si>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</si>
  <si>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</si>
  <si>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</si>
  <si>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</si>
  <si>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</si>
  <si>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</si>
  <si>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</si>
  <si>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</si>
  <si>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</si>
  <si>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</si>
  <si>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</si>
  <si>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</si>
  <si>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</si>
  <si>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</si>
  <si>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</si>
  <si>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</si>
  <si>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</si>
  <si>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</si>
  <si>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</si>
  <si>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</si>
  <si>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</si>
  <si>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</si>
  <si>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</si>
  <si>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</si>
  <si>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</si>
  <si>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</si>
  <si>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</si>
  <si>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</si>
  <si>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</si>
  <si>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</si>
  <si>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</si>
  <si>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</si>
  <si>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</si>
  <si>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</si>
  <si>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</si>
  <si>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</si>
  <si>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</si>
  <si>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</si>
  <si>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</si>
  <si>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</si>
  <si>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</si>
  <si>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</si>
  <si>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</si>
  <si>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</si>
  <si>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</si>
  <si>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</si>
  <si>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</si>
  <si>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</si>
  <si>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</si>
  <si>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</si>
  <si>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</si>
  <si>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</si>
  <si>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</si>
  <si>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</si>
  <si>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</si>
  <si>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</si>
  <si>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</si>
  <si>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</si>
  <si>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</si>
  <si>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</si>
  <si>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</si>
  <si>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</si>
  <si>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</si>
  <si>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</si>
  <si>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</si>
  <si>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</si>
  <si>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</si>
  <si>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</si>
  <si>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</si>
  <si>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</si>
  <si>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</si>
  <si>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</si>
  <si>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</si>
  <si>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</si>
  <si>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</si>
  <si>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</si>
  <si>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</si>
  <si>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</si>
  <si>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</si>
  <si>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</si>
  <si>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</si>
  <si>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</si>
  <si>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</si>
  <si>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</si>
  <si>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</si>
  <si>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</si>
  <si>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</si>
  <si>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</si>
  <si>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</si>
  <si>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</si>
  <si>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</si>
  <si>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</si>
  <si>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</si>
  <si>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</si>
  <si>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</si>
  <si>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</si>
  <si>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</si>
  <si>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</si>
  <si>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</si>
  <si>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</si>
  <si>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</si>
  <si>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</si>
  <si>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</si>
  <si>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</si>
  <si>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</si>
  <si>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</si>
  <si>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</si>
  <si>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</si>
  <si>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</si>
  <si>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</si>
  <si>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</si>
  <si>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</si>
  <si>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</si>
  <si>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</si>
  <si>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</si>
  <si>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</si>
  <si>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</si>
  <si>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</si>
  <si>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</si>
  <si>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</si>
  <si>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</si>
  <si>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</si>
  <si>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</si>
  <si>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</si>
  <si>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</si>
  <si>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</si>
  <si>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</si>
  <si>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</si>
  <si>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</si>
  <si>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</si>
  <si>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</si>
  <si>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</si>
  <si>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</si>
  <si>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</si>
  <si>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</si>
  <si>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</si>
  <si>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</si>
  <si>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</si>
  <si>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</si>
  <si>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</si>
  <si>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</si>
  <si>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</si>
  <si>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</si>
  <si>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</si>
  <si>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</si>
  <si>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</si>
  <si>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</si>
  <si>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</si>
  <si>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</si>
  <si>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</si>
  <si>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</si>
  <si>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</si>
  <si>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</si>
  <si>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</si>
  <si>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</si>
  <si>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</si>
  <si>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</si>
  <si>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</si>
  <si>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</si>
  <si>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</si>
  <si>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</si>
  <si>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</si>
  <si>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</si>
  <si>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</si>
  <si>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</si>
  <si>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</si>
  <si>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</si>
  <si>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</si>
  <si>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</si>
  <si>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</si>
  <si>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</si>
  <si>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</si>
  <si>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</si>
  <si>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</si>
  <si>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</si>
  <si>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</si>
  <si>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</si>
  <si>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</si>
  <si>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</si>
  <si>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</si>
  <si>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</si>
  <si>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</si>
  <si>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</si>
  <si>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</si>
  <si>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</si>
  <si>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</si>
  <si>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</si>
  <si>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</si>
  <si>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</si>
  <si>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</si>
  <si>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</si>
  <si>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</si>
  <si>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</si>
  <si>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</si>
  <si>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</si>
  <si>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</si>
  <si>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</si>
  <si>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</si>
  <si>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</si>
  <si>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</si>
  <si>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</si>
  <si>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</si>
  <si>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</si>
  <si>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</si>
  <si>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</si>
  <si>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</si>
  <si>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</si>
  <si>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</si>
  <si>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</si>
  <si>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</si>
  <si>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</si>
  <si>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</si>
  <si>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</si>
  <si>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</si>
  <si>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</si>
  <si>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</si>
  <si>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</si>
  <si>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</si>
  <si>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</si>
  <si>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</si>
  <si>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</si>
  <si>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</si>
  <si>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</si>
  <si>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</si>
  <si>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</si>
  <si>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</si>
  <si>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</si>
  <si>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</si>
  <si>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</si>
  <si>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</si>
  <si>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</si>
  <si>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</si>
  <si>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</si>
  <si>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</si>
  <si>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</si>
  <si>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</si>
  <si>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</si>
  <si>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</si>
  <si>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</si>
  <si>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</si>
  <si>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</si>
  <si>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</si>
  <si>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</si>
  <si>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</si>
  <si>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</si>
  <si>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</si>
  <si>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</si>
  <si>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</si>
  <si>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</si>
  <si>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</si>
  <si>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</si>
  <si>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</si>
  <si>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</si>
  <si>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</si>
  <si>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</si>
  <si>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</si>
  <si>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</si>
  <si>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</si>
  <si>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</si>
  <si>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</si>
  <si>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</si>
  <si>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</si>
  <si>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</si>
  <si>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</si>
  <si>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</si>
  <si>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</si>
  <si>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</si>
  <si>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</si>
  <si>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</si>
  <si>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</si>
  <si>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</si>
  <si>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</si>
  <si>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</si>
  <si>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</si>
  <si>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</si>
  <si>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</si>
  <si>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</si>
  <si>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</si>
  <si>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</si>
  <si>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</si>
  <si>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</si>
  <si>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</si>
  <si>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</si>
  <si>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</si>
  <si>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</si>
  <si>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</si>
  <si>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</si>
  <si>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</si>
  <si>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</si>
  <si>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</si>
  <si>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</si>
  <si>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</si>
  <si>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</si>
  <si>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</si>
  <si>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</si>
  <si>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</si>
  <si>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</si>
  <si>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</si>
  <si>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</si>
  <si>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</si>
  <si>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</si>
  <si>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</si>
  <si>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</si>
  <si>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</si>
  <si>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</si>
  <si>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</si>
  <si>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</si>
  <si>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</si>
  <si>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</si>
  <si>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</si>
  <si>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</si>
  <si>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</si>
  <si>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</si>
  <si>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</si>
  <si>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</si>
  <si>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</si>
  <si>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</si>
  <si>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</si>
  <si>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</si>
  <si>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</si>
  <si>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</si>
  <si>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</si>
  <si>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</si>
  <si>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</si>
  <si>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</si>
  <si>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</si>
  <si>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</si>
  <si>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</si>
  <si>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</si>
  <si>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</si>
  <si>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</si>
  <si>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</si>
  <si>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</si>
  <si>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</si>
  <si>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</si>
  <si>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</si>
  <si>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</si>
  <si>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</si>
  <si>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</si>
  <si>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</si>
  <si>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</si>
  <si>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</si>
  <si>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</si>
  <si>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</si>
  <si>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</si>
  <si>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</si>
  <si>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</si>
  <si>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</si>
  <si>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</si>
  <si>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</si>
  <si>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</si>
  <si>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</si>
  <si>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</si>
  <si>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</si>
  <si>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</si>
  <si>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</si>
  <si>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</si>
  <si>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</si>
  <si>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</si>
  <si>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</si>
  <si>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</si>
  <si>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</si>
  <si>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</si>
  <si>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</si>
  <si>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</si>
  <si>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</si>
  <si>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</si>
  <si>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</si>
  <si>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</si>
  <si>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</si>
  <si>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</si>
  <si>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</si>
  <si>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</si>
  <si>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</si>
  <si>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</si>
  <si>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</si>
  <si>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</si>
  <si>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</si>
  <si>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</si>
  <si>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</si>
  <si>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</si>
  <si>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</si>
  <si>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</si>
  <si>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</si>
  <si>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</si>
  <si>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</si>
  <si>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</si>
  <si>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</si>
  <si>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</si>
  <si>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</si>
  <si>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</si>
  <si>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</si>
  <si>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</si>
  <si>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</si>
  <si>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</si>
  <si>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</si>
  <si>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</si>
  <si>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</si>
  <si>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</si>
  <si>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</si>
  <si>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</si>
  <si>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</si>
  <si>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</si>
  <si>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</si>
  <si>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</si>
  <si>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</si>
  <si>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</si>
  <si>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</si>
  <si>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</si>
  <si>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</si>
  <si>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</si>
  <si>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</si>
  <si>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</si>
  <si>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</si>
  <si>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</si>
  <si>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</si>
  <si>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</si>
  <si>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</si>
  <si>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</si>
  <si>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</si>
  <si>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</si>
  <si>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</si>
  <si>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</si>
  <si>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</si>
  <si>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</si>
  <si>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</si>
  <si>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</si>
  <si>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</si>
  <si>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</si>
  <si>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</si>
  <si>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</si>
  <si>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</si>
  <si>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</si>
  <si>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</si>
  <si>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</si>
  <si>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</si>
  <si>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</si>
  <si>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</si>
  <si>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</si>
  <si>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</si>
  <si>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</si>
  <si>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</si>
  <si>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</si>
  <si>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</si>
  <si>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</si>
  <si>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</si>
  <si>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</si>
  <si>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</si>
  <si>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</si>
  <si>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</si>
  <si>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</si>
  <si>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</si>
  <si>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</si>
  <si>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</si>
  <si>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</si>
  <si>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</si>
  <si>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</si>
  <si>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</si>
  <si>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</si>
  <si>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</si>
  <si>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</si>
  <si>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</si>
  <si>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</si>
  <si>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</si>
  <si>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</si>
  <si>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</si>
  <si>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</si>
  <si>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</si>
  <si>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</si>
  <si>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</si>
  <si>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</si>
  <si>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</si>
  <si>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</si>
  <si>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</si>
  <si>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</si>
  <si>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</si>
  <si>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</si>
  <si>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</si>
  <si>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</si>
  <si>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</si>
  <si>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</si>
  <si>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</si>
  <si>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</si>
  <si>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</si>
  <si>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</si>
  <si>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</si>
  <si>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</si>
  <si>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</si>
  <si>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</si>
  <si>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</si>
  <si>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</si>
  <si>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</si>
  <si>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</si>
  <si>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</si>
  <si>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</si>
  <si>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</si>
  <si>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</si>
  <si>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</si>
  <si>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</si>
  <si>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</si>
  <si>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</si>
  <si>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</si>
  <si>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</si>
  <si>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</si>
  <si>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</si>
  <si>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</si>
  <si>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</si>
  <si>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</si>
  <si>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</si>
  <si>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</si>
  <si>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</si>
  <si>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</si>
  <si>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</si>
  <si>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</si>
  <si>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</si>
  <si>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</si>
  <si>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</si>
  <si>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</si>
  <si>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</si>
  <si>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</si>
  <si>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</si>
  <si>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</si>
  <si>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</si>
  <si>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</si>
  <si>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</si>
  <si>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</si>
  <si>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</si>
  <si>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</si>
  <si>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</si>
  <si>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</si>
  <si>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</si>
  <si>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</si>
  <si>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</si>
  <si>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</si>
  <si>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</si>
  <si>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</si>
  <si>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</si>
  <si>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</si>
  <si>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</si>
  <si>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</si>
  <si>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</si>
  <si>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</si>
  <si>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</si>
  <si>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</si>
  <si>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</si>
  <si>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</si>
  <si>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</si>
  <si>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</si>
  <si>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</si>
  <si>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</si>
  <si>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</si>
  <si>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</si>
  <si>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</si>
  <si>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</si>
  <si>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</si>
  <si>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</si>
  <si>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</si>
  <si>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</si>
  <si>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</si>
  <si>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</si>
  <si>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</si>
  <si>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</si>
  <si>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</si>
  <si>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</si>
  <si>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</si>
  <si>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</si>
  <si>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</si>
  <si>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</si>
  <si>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</si>
  <si>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</si>
  <si>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</si>
  <si>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</si>
  <si>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</si>
  <si>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</si>
  <si>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</si>
  <si>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</si>
  <si>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</si>
  <si>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</si>
  <si>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</si>
  <si>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</si>
  <si>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</si>
  <si>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</si>
  <si>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</si>
  <si>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</si>
  <si>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</si>
  <si>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</si>
  <si>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</si>
  <si>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</si>
  <si>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</si>
  <si>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</si>
  <si>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</si>
  <si>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</si>
  <si>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</si>
  <si>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</si>
  <si>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</si>
  <si>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</si>
  <si>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</si>
  <si>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</si>
  <si>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</si>
  <si>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</si>
  <si>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</si>
  <si>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</si>
  <si>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</si>
  <si>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</si>
  <si>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</si>
  <si>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</si>
  <si>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</si>
  <si>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</si>
  <si>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</si>
  <si>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</si>
  <si>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</si>
  <si>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</si>
  <si>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</si>
  <si>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</si>
  <si>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</si>
  <si>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</si>
  <si>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</si>
  <si>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</si>
  <si>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</si>
  <si>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</si>
  <si>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</si>
  <si>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</si>
  <si>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</si>
  <si>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</si>
  <si>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</si>
  <si>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</si>
  <si>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</si>
  <si>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</si>
  <si>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</si>
  <si>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</si>
  <si>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</si>
  <si>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</si>
  <si>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</si>
  <si>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</si>
  <si>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</si>
  <si>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</si>
  <si>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</si>
  <si>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</si>
  <si>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</si>
  <si>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</si>
  <si>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</si>
  <si>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</si>
  <si>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</si>
  <si>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</si>
  <si>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</si>
  <si>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</si>
  <si>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</si>
  <si>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</si>
  <si>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</si>
  <si>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</si>
  <si>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</si>
  <si>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</si>
  <si>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</si>
  <si>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</si>
  <si>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</si>
  <si>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</si>
  <si>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</si>
  <si>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</si>
  <si>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</si>
  <si>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</si>
  <si>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</si>
  <si>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</si>
  <si>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</si>
  <si>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</si>
  <si>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</si>
  <si>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</si>
  <si>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</si>
  <si>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</si>
  <si>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</si>
  <si>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</si>
  <si>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</si>
  <si>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</si>
  <si>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</si>
  <si>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</si>
  <si>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</si>
  <si>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</si>
  <si>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</si>
  <si>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</si>
  <si>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</si>
  <si>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</si>
  <si>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</si>
  <si>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</si>
  <si>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</si>
  <si>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</si>
  <si>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</si>
  <si>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</si>
  <si>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</si>
  <si>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</si>
  <si>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</si>
  <si>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</si>
  <si>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</si>
  <si>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</si>
  <si>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</si>
  <si>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</si>
  <si>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</si>
  <si>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</si>
  <si>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</si>
  <si>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</si>
  <si>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</si>
  <si>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</si>
  <si>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</si>
  <si>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</si>
  <si>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</si>
  <si>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</si>
  <si>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</si>
  <si>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</si>
  <si>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</si>
  <si>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</si>
  <si>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</si>
  <si>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</si>
  <si>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</si>
  <si>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</si>
  <si>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</si>
  <si>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</si>
  <si>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</si>
  <si>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</si>
  <si>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</si>
  <si>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</si>
  <si>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</si>
  <si>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</si>
  <si>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</si>
  <si>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</si>
  <si>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</si>
  <si>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</si>
  <si>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</si>
  <si>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</si>
  <si>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</si>
  <si>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</si>
  <si>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</si>
  <si>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</si>
  <si>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</si>
  <si>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</si>
  <si>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</si>
  <si>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</si>
  <si>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</si>
  <si>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</si>
  <si>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</si>
  <si>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</si>
  <si>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</si>
  <si>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</si>
  <si>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</si>
  <si>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</si>
  <si>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</si>
  <si>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</si>
  <si>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</si>
  <si>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</si>
  <si>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</si>
  <si>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</si>
  <si>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</si>
  <si>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</si>
  <si>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</si>
  <si>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</si>
  <si>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</si>
  <si>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</si>
  <si>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</si>
  <si>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</si>
  <si>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</si>
  <si>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</si>
  <si>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</si>
  <si>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</si>
  <si>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</si>
  <si>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</si>
  <si>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</si>
  <si>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</si>
  <si>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</si>
  <si>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</si>
  <si>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</si>
  <si>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</si>
  <si>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</si>
  <si>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</si>
  <si>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</si>
  <si>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</si>
  <si>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</si>
  <si>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</si>
  <si>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</si>
  <si>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</si>
  <si>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</si>
  <si>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</si>
  <si>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</si>
  <si>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</si>
  <si>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</si>
  <si>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</si>
  <si>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</si>
  <si>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</si>
  <si>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</si>
  <si>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</si>
  <si>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</si>
  <si>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</si>
  <si>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</si>
  <si>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</si>
  <si>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</si>
  <si>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</si>
  <si>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</si>
  <si>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</si>
  <si>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</si>
  <si>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</si>
  <si>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</si>
  <si>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</si>
  <si>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</si>
  <si>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</si>
  <si>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</si>
  <si>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</si>
  <si>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</si>
  <si>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</si>
  <si>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</si>
  <si>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</si>
  <si>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</si>
  <si>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</si>
  <si>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</si>
  <si>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</si>
  <si>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</si>
  <si>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</si>
  <si>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</si>
  <si>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</si>
  <si>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</si>
  <si>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</si>
  <si>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</si>
  <si>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</si>
  <si>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</si>
  <si>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</si>
  <si>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</si>
  <si>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</si>
  <si>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</si>
  <si>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</si>
  <si>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</si>
  <si>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</si>
  <si>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</si>
  <si>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</si>
  <si>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</si>
  <si>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</si>
  <si>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</si>
  <si>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</si>
  <si>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</si>
  <si>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</si>
  <si>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</si>
  <si>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</si>
  <si>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</si>
  <si>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</si>
  <si>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</si>
  <si>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</si>
  <si>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</si>
  <si>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</si>
  <si>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</si>
  <si>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</si>
  <si>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</si>
  <si>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</si>
  <si>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</si>
  <si>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</si>
  <si>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</si>
  <si>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</si>
  <si>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</si>
  <si>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</si>
  <si>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</si>
  <si>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</si>
  <si>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</si>
  <si>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</si>
  <si>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</si>
  <si>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</si>
  <si>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</si>
  <si>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</si>
  <si>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</si>
  <si>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</si>
  <si>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</si>
  <si>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</si>
  <si>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</si>
  <si>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</si>
  <si>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</si>
  <si>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</si>
  <si>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</si>
  <si>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</si>
  <si>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</si>
  <si>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</si>
  <si>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</si>
  <si>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</si>
  <si>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</si>
  <si>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</si>
  <si>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</si>
  <si>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</si>
  <si>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</si>
  <si>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</si>
  <si>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</si>
  <si>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</si>
  <si>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</si>
  <si>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</si>
  <si>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</si>
  <si>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</si>
  <si>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</si>
  <si>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</si>
  <si>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</si>
  <si>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</si>
  <si>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</si>
  <si>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</si>
  <si>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</si>
  <si>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</si>
  <si>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</si>
  <si>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</si>
  <si>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</si>
  <si>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</si>
  <si>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</si>
  <si>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</si>
  <si>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</si>
  <si>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</si>
  <si>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</si>
  <si>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</si>
  <si>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</si>
  <si>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</si>
  <si>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</si>
  <si>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</si>
  <si>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</si>
  <si>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</si>
  <si>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</si>
  <si>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</si>
  <si>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</si>
  <si>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</si>
  <si>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</si>
  <si>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</si>
  <si>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</si>
  <si>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</si>
  <si>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</si>
  <si>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</si>
  <si>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</si>
  <si>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</si>
  <si>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</si>
  <si>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</si>
  <si>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</si>
  <si>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</si>
  <si>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</si>
  <si>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</si>
  <si>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</si>
  <si>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</si>
  <si>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</si>
  <si>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</si>
  <si>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</si>
  <si>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</si>
  <si>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</si>
  <si>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</si>
  <si>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</si>
  <si>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</si>
  <si>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</si>
  <si>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</si>
  <si>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</si>
  <si>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</si>
  <si>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</si>
  <si>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</si>
  <si>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</si>
  <si>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</si>
  <si>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</si>
  <si>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</si>
  <si>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</si>
  <si>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</si>
  <si>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</si>
  <si>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</si>
  <si>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</si>
  <si>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</si>
  <si>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</si>
  <si>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</si>
  <si>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</si>
  <si>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</si>
  <si>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</si>
  <si>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</si>
  <si>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</si>
  <si>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</si>
  <si>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</si>
  <si>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</si>
  <si>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</si>
  <si>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</si>
  <si>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</si>
  <si>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</si>
  <si>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</si>
  <si>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</si>
  <si>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</si>
  <si>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</si>
  <si>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</si>
  <si>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</si>
  <si>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</si>
  <si>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</si>
  <si>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</si>
  <si>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</si>
  <si>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</si>
  <si>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</si>
  <si>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</si>
  <si>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</si>
  <si>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</si>
  <si>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</si>
  <si>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</si>
  <si>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</si>
  <si>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</si>
  <si>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</si>
  <si>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</si>
  <si>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</si>
  <si>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</si>
  <si>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</si>
  <si>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</si>
  <si>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</si>
  <si>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</si>
  <si>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</si>
  <si>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</si>
  <si>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</si>
  <si>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</si>
  <si>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</si>
  <si>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</si>
  <si>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</si>
  <si>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</si>
  <si>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</si>
  <si>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</si>
  <si>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</si>
  <si>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</si>
  <si>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</si>
  <si>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</si>
  <si>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</si>
  <si>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</si>
  <si>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</si>
  <si>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</si>
  <si>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</si>
  <si>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</si>
  <si>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</si>
  <si>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</si>
  <si>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</si>
  <si>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</si>
  <si>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</si>
  <si>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</si>
  <si>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</si>
  <si>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</si>
  <si>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</si>
  <si>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</si>
  <si>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</si>
  <si>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</si>
  <si>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</si>
  <si>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</si>
  <si>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</si>
  <si>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</si>
  <si>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</si>
  <si>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</si>
  <si>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</si>
  <si>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</si>
  <si>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</si>
  <si>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</si>
  <si>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</si>
  <si>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</si>
  <si>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</si>
  <si>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</si>
  <si>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</si>
  <si>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</si>
  <si>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</si>
  <si>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</si>
  <si>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</si>
  <si>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</si>
  <si>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</si>
  <si>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</si>
  <si>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</si>
  <si>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</si>
  <si>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</si>
  <si>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</si>
  <si>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</si>
  <si>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</si>
  <si>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</si>
  <si>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</si>
  <si>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</si>
  <si>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</si>
  <si>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</si>
  <si>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</si>
  <si>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</si>
  <si>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</si>
  <si>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</si>
  <si>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</si>
  <si>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</si>
  <si>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</si>
  <si>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</si>
  <si>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</si>
  <si>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</si>
  <si>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</si>
  <si>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</si>
  <si>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</si>
  <si>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</si>
  <si>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</si>
  <si>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</si>
  <si>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</si>
  <si>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</si>
  <si>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</si>
  <si>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</si>
  <si>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</si>
  <si>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</si>
  <si>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</si>
  <si>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</si>
  <si>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</si>
  <si>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</si>
  <si>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</si>
  <si>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</si>
  <si>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</si>
  <si>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</si>
  <si>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</si>
  <si>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</si>
  <si>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</si>
  <si>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</si>
  <si>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</si>
  <si>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</si>
  <si>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</si>
  <si>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</si>
  <si>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</si>
  <si>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</si>
  <si>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</si>
  <si>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</si>
  <si>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</si>
  <si>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</si>
  <si>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</si>
  <si>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</si>
  <si>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</si>
  <si>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</si>
  <si>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</si>
  <si>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</si>
  <si>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</si>
  <si>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</si>
  <si>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</si>
  <si>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</si>
  <si>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</si>
  <si>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</si>
  <si>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</si>
  <si>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</si>
  <si>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</si>
  <si>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</si>
  <si>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</si>
  <si>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</si>
  <si>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</si>
  <si>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</si>
  <si>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</si>
  <si>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</si>
  <si>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</si>
  <si>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</si>
  <si>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</si>
  <si>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</si>
  <si>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</si>
  <si>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</si>
  <si>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</si>
  <si>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</si>
  <si>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</si>
  <si>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</si>
  <si>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</si>
  <si>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</si>
  <si>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</si>
  <si>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</si>
  <si>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</si>
  <si>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</si>
  <si>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</si>
  <si>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</si>
  <si>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</si>
  <si>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</si>
  <si>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</si>
  <si>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</si>
  <si>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</si>
  <si>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</si>
  <si>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</si>
  <si>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</si>
  <si>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</si>
  <si>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</si>
  <si>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</si>
  <si>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</si>
  <si>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</si>
  <si>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</si>
  <si>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</si>
  <si>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</si>
  <si>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</si>
  <si>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</si>
  <si>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</si>
  <si>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</si>
  <si>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</si>
  <si>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</si>
  <si>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</si>
  <si>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</si>
  <si>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</si>
  <si>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</si>
  <si>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</si>
  <si>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</si>
  <si>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</si>
  <si>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</si>
  <si>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</si>
  <si>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</si>
  <si>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</si>
  <si>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</si>
  <si>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</si>
  <si>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</si>
  <si>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</si>
  <si>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</si>
  <si>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</si>
  <si>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</si>
  <si>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</si>
  <si>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</si>
  <si>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</si>
  <si>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</si>
  <si>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</si>
  <si>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</si>
  <si>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</si>
  <si>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</si>
  <si>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</si>
  <si>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</si>
  <si>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</si>
  <si>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</si>
  <si>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</si>
  <si>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</si>
  <si>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</si>
  <si>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</si>
  <si>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</si>
  <si>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</si>
  <si>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</si>
  <si>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</si>
  <si>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</si>
  <si>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</si>
  <si>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</si>
  <si>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</si>
  <si>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</si>
  <si>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</si>
  <si>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</si>
  <si>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</si>
  <si>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</si>
  <si>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</si>
  <si>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</si>
  <si>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</si>
  <si>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</si>
  <si>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</si>
  <si>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</si>
  <si>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</si>
  <si>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</si>
  <si>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</si>
  <si>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</si>
  <si>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</si>
  <si>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</si>
  <si>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</si>
  <si>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</si>
  <si>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</si>
  <si>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</si>
  <si>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</si>
  <si>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</si>
  <si>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</si>
  <si>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</si>
  <si>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</si>
  <si>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</si>
  <si>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</si>
  <si>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</si>
  <si>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</si>
  <si>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</si>
  <si>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</si>
  <si>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</si>
  <si>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</si>
  <si>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</si>
  <si>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</si>
  <si>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</si>
  <si>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</si>
  <si>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</si>
  <si>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</si>
  <si>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</si>
  <si>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</si>
  <si>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</si>
  <si>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</si>
  <si>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</si>
  <si>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</si>
  <si>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</si>
  <si>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</si>
  <si>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</si>
  <si>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</si>
  <si>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</si>
  <si>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</si>
  <si>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</si>
  <si>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</si>
  <si>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</si>
  <si>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</si>
  <si>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</si>
  <si>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</si>
  <si>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</si>
  <si>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</si>
  <si>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</si>
  <si>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</si>
  <si>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</si>
  <si>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</si>
  <si>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</si>
  <si>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</si>
  <si>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</si>
  <si>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</si>
  <si>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</si>
  <si>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</si>
  <si>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</si>
  <si>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</si>
  <si>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</si>
  <si>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</si>
  <si>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</si>
  <si>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</si>
  <si>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</si>
  <si>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</si>
  <si>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</si>
  <si>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</si>
  <si>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</si>
  <si>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</si>
  <si>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</si>
  <si>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</si>
  <si>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</si>
  <si>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</si>
  <si>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</si>
  <si>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</si>
  <si>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</si>
  <si>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</si>
  <si>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</si>
  <si>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</si>
  <si>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</si>
  <si>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</si>
  <si>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</si>
  <si>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</si>
  <si>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</si>
  <si>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</si>
  <si>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</si>
  <si>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</si>
  <si>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</si>
  <si>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</si>
  <si>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</si>
  <si>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</si>
  <si>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</si>
  <si>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</si>
  <si>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</si>
  <si>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</si>
  <si>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</si>
  <si>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</si>
  <si>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</si>
  <si>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</si>
  <si>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</si>
  <si>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</si>
  <si>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</si>
  <si>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</si>
  <si>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</si>
  <si>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</si>
  <si>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</si>
  <si>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</si>
  <si>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</si>
  <si>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</si>
  <si>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</si>
  <si>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</si>
  <si>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</si>
  <si>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</si>
  <si>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</si>
  <si>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</si>
  <si>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</si>
  <si>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</si>
  <si>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</si>
  <si>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</si>
  <si>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</si>
  <si>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</si>
  <si>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</si>
  <si>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</si>
  <si>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</si>
  <si>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</si>
  <si>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</si>
  <si>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</si>
  <si>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</si>
  <si>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</si>
  <si>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</si>
  <si>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</si>
  <si>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</si>
  <si>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</si>
  <si>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</si>
  <si>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</si>
  <si>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</si>
  <si>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</si>
  <si>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</si>
  <si>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</si>
  <si>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</si>
  <si>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</si>
  <si>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</si>
  <si>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</si>
  <si>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</si>
  <si>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</si>
  <si>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</si>
  <si>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</si>
  <si>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</si>
  <si>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</si>
  <si>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</si>
  <si>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</si>
  <si>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</si>
  <si>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</si>
  <si>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</si>
  <si>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</si>
  <si>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</si>
  <si>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</si>
  <si>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</si>
  <si>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</si>
  <si>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</si>
  <si>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</si>
  <si>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</si>
  <si>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</si>
  <si>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</si>
  <si>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</si>
  <si>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</si>
  <si>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</si>
  <si>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</si>
  <si>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</si>
  <si>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</si>
  <si>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</si>
  <si>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</si>
  <si>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</si>
  <si>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</si>
  <si>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</si>
  <si>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</si>
  <si>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</si>
  <si>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</si>
  <si>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</si>
  <si>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</si>
  <si>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</si>
  <si>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</si>
  <si>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</si>
  <si>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</si>
  <si>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</si>
  <si>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</si>
  <si>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</si>
  <si>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</si>
  <si>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</si>
  <si>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</si>
  <si>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</si>
  <si>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</si>
  <si>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</si>
  <si>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</si>
  <si>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</si>
  <si>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</si>
  <si>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</si>
  <si>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</si>
  <si>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</si>
  <si>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</si>
  <si>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</si>
  <si>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</si>
  <si>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</si>
  <si>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</si>
  <si>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</si>
  <si>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</si>
  <si>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</si>
  <si>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</si>
  <si>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</si>
  <si>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</si>
  <si>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</si>
  <si>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</si>
  <si>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</si>
  <si>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</si>
  <si>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</si>
  <si>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</si>
  <si>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</si>
  <si>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</si>
  <si>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</si>
  <si>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</si>
  <si>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</si>
  <si>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</si>
  <si>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</si>
  <si>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</si>
  <si>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</si>
  <si>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</si>
  <si>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</si>
  <si>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</si>
  <si>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</si>
  <si>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</si>
  <si>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</si>
  <si>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</si>
  <si>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</si>
  <si>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</si>
  <si>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</si>
  <si>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</si>
  <si>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</si>
  <si>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</si>
  <si>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</si>
  <si>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</si>
  <si>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</si>
  <si>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</si>
  <si>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</si>
  <si>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</si>
  <si>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</si>
  <si>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</si>
  <si>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</si>
  <si>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</si>
  <si>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</si>
  <si>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</si>
  <si>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</si>
  <si>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</si>
  <si>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</si>
  <si>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</si>
  <si>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</si>
  <si>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</si>
  <si>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</si>
  <si>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</si>
  <si>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</si>
  <si>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</si>
  <si>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</si>
  <si>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</si>
  <si>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</si>
  <si>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</si>
  <si>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</si>
  <si>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</si>
  <si>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</si>
  <si>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</si>
  <si>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</si>
  <si>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</si>
  <si>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</si>
  <si>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</si>
  <si>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</si>
  <si>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</si>
  <si>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</si>
  <si>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</si>
  <si>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</si>
  <si>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</si>
  <si>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</si>
  <si>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</si>
  <si>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</si>
  <si>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</si>
  <si>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</si>
  <si>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</si>
  <si>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</si>
  <si>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</si>
  <si>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</si>
  <si>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</si>
  <si>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</si>
  <si>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</si>
  <si>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</si>
  <si>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</si>
  <si>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</si>
  <si>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</si>
  <si>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</si>
  <si>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</si>
  <si>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</si>
  <si>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</si>
  <si>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</si>
  <si>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</si>
  <si>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</si>
  <si>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</si>
  <si>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</si>
  <si>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</si>
  <si>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</si>
  <si>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</si>
  <si>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</si>
  <si>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</si>
  <si>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</si>
  <si>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</si>
  <si>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</si>
  <si>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</si>
  <si>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</si>
  <si>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</si>
  <si>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</si>
  <si>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</si>
  <si>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</si>
  <si>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</si>
  <si>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</si>
  <si>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</si>
  <si>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</si>
  <si>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</si>
  <si>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</si>
  <si>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</si>
  <si>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</si>
  <si>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</si>
  <si>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</si>
  <si>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</si>
  <si>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</si>
  <si>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</si>
  <si>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</si>
  <si>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</si>
  <si>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</si>
  <si>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</si>
  <si>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</si>
  <si>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</si>
  <si>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</si>
  <si>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</si>
  <si>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</si>
  <si>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</si>
  <si>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</si>
  <si>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</si>
  <si>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</si>
  <si>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</si>
  <si>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</si>
  <si>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</si>
  <si>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</si>
  <si>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</si>
  <si>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</si>
  <si>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</si>
  <si>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</si>
  <si>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</si>
  <si>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</si>
  <si>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</si>
  <si>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</si>
  <si>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</si>
  <si>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</si>
  <si>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</si>
  <si>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</si>
  <si>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</si>
  <si>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</si>
  <si>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</si>
  <si>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</si>
  <si>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</si>
  <si>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</si>
  <si>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</si>
  <si>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</si>
  <si>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</si>
  <si>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</si>
  <si>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</si>
  <si>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</si>
  <si>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</si>
  <si>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</si>
  <si>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</si>
  <si>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</si>
  <si>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</si>
  <si>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</si>
  <si>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</si>
  <si>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</si>
  <si>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</si>
  <si>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</si>
  <si>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</si>
  <si>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</si>
  <si>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</si>
  <si>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</si>
  <si>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</si>
  <si>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</si>
  <si>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</si>
  <si>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</si>
  <si>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</si>
  <si>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</si>
  <si>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</si>
  <si>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</si>
  <si>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</si>
  <si>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</si>
  <si>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</si>
  <si>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</si>
  <si>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</si>
  <si>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</si>
  <si>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</si>
  <si>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</si>
  <si>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</si>
  <si>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</si>
  <si>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</si>
  <si>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</si>
  <si>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</si>
  <si>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</si>
  <si>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</si>
  <si>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</si>
  <si>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</si>
  <si>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</si>
  <si>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</si>
  <si>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</si>
  <si>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</si>
  <si>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</si>
  <si>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</si>
  <si>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</si>
  <si>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</si>
  <si>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</si>
  <si>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</si>
  <si>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</si>
  <si>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</si>
  <si>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</si>
  <si>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</si>
  <si>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</si>
  <si>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</si>
  <si>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</si>
  <si>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</si>
  <si>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</si>
  <si>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</si>
  <si>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</si>
  <si>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</si>
  <si>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</si>
  <si>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</si>
  <si>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</si>
  <si>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</si>
  <si>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</si>
  <si>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</si>
  <si>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</si>
  <si>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</si>
  <si>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</si>
  <si>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</si>
  <si>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</si>
  <si>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</si>
  <si>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</si>
  <si>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</si>
  <si>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</si>
  <si>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</si>
  <si>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</si>
  <si>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</si>
  <si>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</si>
  <si>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</si>
  <si>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</si>
  <si>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</si>
  <si>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</si>
  <si>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</si>
  <si>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</si>
  <si>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</si>
  <si>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</si>
  <si>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</si>
  <si>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</si>
  <si>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</si>
  <si>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</si>
  <si>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</si>
  <si>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</si>
  <si>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</si>
  <si>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</si>
  <si>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</si>
  <si>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</si>
  <si>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</si>
  <si>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</si>
  <si>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</si>
  <si>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</si>
  <si>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</si>
  <si>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</si>
  <si>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</si>
  <si>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</si>
  <si>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</si>
  <si>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</si>
  <si>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</si>
  <si>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</si>
  <si>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</si>
  <si>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</si>
  <si>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</si>
  <si>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</si>
  <si>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</si>
  <si>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</si>
  <si>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</si>
  <si>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</si>
  <si>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</si>
  <si>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</si>
  <si>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</si>
  <si>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</si>
  <si>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</si>
  <si>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</si>
  <si>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</si>
  <si>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</si>
  <si>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</si>
  <si>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</si>
  <si>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</si>
  <si>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</si>
  <si>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</si>
  <si>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</si>
  <si>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</si>
  <si>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</si>
  <si>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</si>
  <si>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</si>
  <si>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</si>
  <si>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</si>
  <si>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</si>
  <si>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</si>
  <si>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</si>
  <si>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</si>
  <si>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</si>
  <si>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</si>
  <si>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</si>
  <si>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</si>
  <si>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</si>
  <si>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</si>
  <si>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</si>
  <si>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</si>
  <si>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</si>
  <si>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</si>
  <si>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</si>
  <si>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</si>
  <si>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</si>
  <si>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</si>
  <si>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</si>
  <si>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</si>
  <si>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</si>
  <si>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</si>
  <si>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</si>
  <si>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</si>
  <si>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</si>
  <si>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</si>
  <si>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</si>
  <si>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</si>
  <si>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</si>
  <si>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</si>
  <si>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</si>
  <si>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</si>
  <si>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</si>
  <si>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</si>
  <si>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</si>
  <si>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</si>
  <si>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</si>
  <si>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</si>
  <si>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</si>
  <si>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</si>
  <si>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</si>
  <si>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</si>
  <si>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</si>
  <si>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</si>
  <si>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</si>
  <si>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</si>
  <si>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</si>
  <si>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</si>
  <si>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</si>
  <si>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</si>
  <si>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</si>
  <si>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</si>
  <si>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</si>
  <si>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</si>
  <si>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</si>
  <si>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</si>
  <si>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</si>
  <si>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</si>
  <si>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</si>
  <si>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</si>
  <si>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</si>
  <si>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</si>
  <si>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</si>
  <si>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</si>
  <si>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</si>
  <si>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</si>
  <si>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</si>
  <si>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</si>
  <si>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</si>
  <si>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</si>
  <si>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</si>
  <si>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</si>
  <si>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</si>
  <si>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</si>
  <si>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</si>
  <si>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</si>
  <si>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</si>
  <si>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</si>
  <si>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</si>
  <si>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</si>
  <si>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</si>
  <si>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</si>
  <si>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</si>
  <si>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</si>
  <si>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</si>
  <si>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</si>
  <si>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</si>
  <si>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</si>
  <si>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</si>
  <si>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</si>
  <si>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</si>
  <si>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</si>
  <si>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</si>
  <si>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</si>
  <si>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</si>
  <si>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</si>
  <si>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</si>
  <si>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</si>
  <si>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</si>
  <si>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</si>
  <si>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</si>
  <si>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</si>
  <si>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</si>
  <si>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</si>
  <si>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</si>
  <si>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</si>
  <si>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</si>
  <si>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</si>
  <si>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</si>
  <si>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</si>
  <si>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</si>
  <si>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</si>
  <si>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</si>
  <si>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</si>
  <si>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</si>
  <si>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</si>
  <si>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</si>
  <si>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</si>
  <si>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</si>
  <si>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</si>
  <si>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</si>
  <si>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</si>
  <si>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</si>
  <si>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</si>
  <si>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</si>
  <si>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</si>
  <si>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</si>
  <si>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</si>
  <si>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</si>
  <si>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</si>
  <si>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</si>
  <si>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</si>
  <si>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</si>
  <si>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</si>
  <si>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</si>
  <si>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</si>
  <si>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</si>
  <si>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</si>
  <si>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</si>
  <si>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</si>
  <si>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</si>
  <si>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</si>
  <si>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</si>
  <si>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</si>
  <si>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</si>
  <si>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</si>
  <si>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</si>
  <si>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</si>
  <si>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</si>
  <si>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</si>
  <si>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</si>
  <si>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</si>
  <si>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</si>
  <si>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</si>
  <si>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</si>
  <si>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</si>
  <si>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</si>
  <si>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</si>
  <si>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</si>
  <si>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</si>
  <si>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</si>
  <si>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</si>
  <si>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</si>
  <si>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</si>
  <si>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</si>
  <si>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</si>
  <si>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</si>
  <si>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</si>
  <si>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</si>
  <si>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</si>
  <si>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</si>
  <si>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</si>
  <si>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</si>
  <si>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</si>
  <si>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</si>
  <si>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</si>
  <si>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</si>
  <si>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</si>
  <si>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</si>
  <si>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</si>
  <si>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</si>
  <si>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</si>
  <si>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</si>
  <si>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</si>
  <si>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</si>
  <si>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</si>
  <si>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</si>
  <si>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</si>
  <si>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</si>
  <si>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</si>
  <si>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</si>
  <si>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</si>
  <si>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</si>
  <si>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</si>
  <si>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</si>
  <si>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</si>
  <si>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</si>
  <si>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</si>
  <si>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</si>
  <si>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</si>
  <si>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</si>
  <si>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</si>
  <si>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</si>
  <si>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</si>
  <si>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</si>
  <si>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</si>
  <si>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</si>
  <si>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</si>
  <si>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</si>
  <si>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</si>
  <si>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</si>
  <si>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</si>
  <si>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</si>
  <si>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</si>
  <si>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</si>
  <si>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</si>
  <si>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</si>
  <si>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</si>
  <si>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</si>
  <si>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</si>
  <si>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</si>
  <si>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</si>
  <si>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</si>
  <si>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</si>
  <si>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</si>
  <si>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</si>
  <si>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</si>
  <si>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</si>
  <si>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</si>
  <si>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</si>
  <si>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</si>
  <si>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</si>
  <si>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</si>
  <si>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</si>
  <si>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</si>
  <si>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</si>
  <si>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</si>
  <si>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</si>
  <si>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</si>
  <si>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</si>
  <si>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</si>
  <si>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</si>
  <si>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</si>
  <si>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</si>
  <si>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</si>
  <si>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</si>
  <si>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</si>
  <si>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</si>
  <si>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</si>
  <si>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</si>
  <si>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</si>
  <si>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</si>
  <si>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</si>
  <si>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</si>
  <si>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</si>
  <si>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</si>
  <si>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</si>
  <si>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</si>
  <si>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</si>
  <si>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</si>
  <si>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</si>
  <si>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</si>
  <si>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</si>
  <si>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</si>
  <si>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</si>
  <si>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</si>
  <si>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</si>
  <si>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</si>
  <si>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</si>
  <si>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</si>
  <si>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</si>
  <si>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</si>
  <si>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</si>
  <si>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</si>
  <si>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</si>
  <si>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</si>
  <si>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</si>
  <si>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</si>
  <si>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</si>
  <si>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</si>
  <si>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</si>
  <si>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</si>
  <si>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</si>
  <si>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</si>
  <si>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</si>
  <si>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</si>
  <si>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</si>
  <si>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</si>
  <si>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</si>
  <si>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</si>
  <si>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</si>
  <si>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</si>
  <si>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</si>
  <si>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</si>
  <si>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</si>
  <si>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</si>
  <si>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</si>
  <si>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</si>
  <si>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</si>
  <si>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</si>
  <si>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</si>
  <si>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</si>
  <si>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</si>
  <si>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</si>
  <si>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</si>
  <si>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</si>
  <si>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</si>
  <si>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</si>
  <si>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</si>
  <si>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</si>
  <si>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</si>
  <si>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</si>
  <si>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</si>
  <si>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</si>
  <si>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</si>
  <si>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</si>
  <si>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</si>
  <si>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</si>
  <si>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</si>
  <si>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</si>
  <si>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</si>
  <si>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</si>
  <si>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</si>
  <si>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</si>
  <si>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</si>
  <si>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</si>
  <si>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</si>
  <si>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</si>
  <si>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</si>
  <si>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</si>
  <si>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</si>
  <si>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</si>
  <si>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</si>
  <si>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</si>
  <si>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</si>
  <si>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</si>
  <si>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</si>
  <si>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</si>
  <si>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</si>
  <si>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</si>
  <si>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</si>
  <si>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</si>
  <si>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</si>
  <si>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</si>
  <si>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</si>
  <si>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</si>
  <si>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</si>
  <si>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</si>
  <si>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</si>
  <si>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</si>
  <si>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</si>
  <si>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</si>
  <si>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</si>
  <si>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</si>
  <si>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</si>
  <si>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</si>
  <si>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</si>
  <si>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</si>
  <si>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</si>
  <si>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</si>
  <si>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</si>
  <si>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</si>
  <si>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</si>
  <si>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</si>
  <si>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</si>
  <si>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</si>
  <si>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</si>
  <si>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</si>
  <si>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</si>
  <si>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</si>
  <si>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</si>
  <si>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</si>
  <si>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</si>
  <si>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</si>
  <si>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</si>
  <si>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</si>
  <si>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</si>
  <si>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</si>
  <si>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</si>
  <si>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</si>
  <si>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</si>
  <si>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</si>
  <si>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</si>
  <si>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</si>
  <si>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</si>
  <si>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</si>
  <si>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</si>
  <si>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</si>
  <si>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</si>
  <si>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</si>
  <si>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</si>
  <si>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</si>
  <si>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</si>
  <si>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</si>
  <si>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</si>
  <si>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</si>
  <si>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</si>
  <si>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</si>
  <si>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</si>
  <si>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</si>
  <si>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</si>
  <si>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</si>
  <si>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</si>
  <si>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</si>
  <si>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</si>
  <si>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</si>
  <si>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</si>
  <si>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</si>
  <si>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</si>
  <si>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</si>
  <si>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</si>
  <si>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</si>
  <si>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</si>
  <si>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</si>
  <si>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</si>
  <si>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</si>
  <si>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</si>
  <si>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</si>
  <si>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</si>
  <si>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</si>
  <si>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</si>
  <si>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</si>
  <si>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</si>
  <si>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</si>
  <si>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</si>
  <si>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</si>
  <si>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</si>
  <si>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</si>
  <si>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</si>
  <si>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</si>
  <si>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</si>
  <si>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</si>
  <si>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</si>
  <si>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</si>
  <si>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</si>
  <si>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</si>
  <si>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</si>
  <si>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</si>
  <si>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</si>
  <si>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</si>
  <si>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</si>
  <si>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</si>
  <si>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</si>
  <si>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</si>
  <si>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</si>
  <si>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</si>
  <si>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</si>
  <si>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</si>
  <si>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</si>
  <si>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</si>
  <si>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</si>
  <si>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</si>
  <si>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</si>
  <si>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</si>
  <si>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</si>
  <si>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</si>
  <si>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</si>
  <si>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</si>
  <si>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</si>
  <si>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</si>
  <si>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</si>
  <si>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</si>
  <si>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</si>
  <si>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</si>
  <si>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</si>
  <si>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</si>
  <si>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</si>
  <si>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</si>
  <si>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</si>
  <si>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</si>
  <si>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</si>
  <si>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</si>
  <si>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</si>
  <si>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</si>
  <si>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</si>
  <si>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</si>
  <si>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</si>
  <si>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</si>
  <si>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</si>
  <si>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</si>
  <si>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</si>
  <si>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</si>
  <si>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</si>
  <si>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</si>
  <si>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</si>
  <si>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</si>
  <si>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</si>
  <si>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</si>
  <si>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</si>
  <si>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</si>
  <si>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</si>
  <si>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</si>
  <si>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</si>
  <si>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</si>
  <si>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</si>
  <si>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</si>
  <si>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</si>
  <si>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</si>
  <si>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</si>
  <si>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</si>
  <si>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</si>
  <si>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</si>
  <si>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</si>
  <si>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</si>
  <si>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</si>
  <si>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</si>
  <si>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</si>
  <si>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</si>
  <si>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</si>
  <si>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</si>
  <si>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</si>
  <si>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</si>
  <si>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</si>
  <si>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</si>
  <si>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</si>
  <si>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</si>
  <si>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</si>
  <si>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</si>
  <si>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</si>
  <si>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</si>
  <si>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</si>
  <si>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</si>
  <si>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</si>
  <si>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</si>
  <si>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</si>
  <si>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</si>
  <si>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</si>
  <si>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</si>
  <si>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</si>
  <si>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</si>
  <si>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</si>
  <si>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</si>
  <si>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</si>
  <si>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</si>
  <si>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</si>
  <si>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</si>
  <si>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</si>
  <si>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</si>
  <si>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</si>
  <si>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</si>
  <si>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</si>
  <si>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</si>
  <si>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</si>
  <si>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</si>
  <si>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</si>
  <si>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</si>
  <si>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</si>
  <si>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</si>
  <si>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</si>
  <si>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</si>
  <si>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</si>
  <si>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</si>
  <si>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</si>
  <si>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</si>
  <si>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</si>
  <si>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</si>
  <si>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</si>
  <si>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</si>
  <si>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</si>
  <si>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</si>
  <si>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</si>
  <si>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</si>
  <si>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</si>
  <si>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</si>
  <si>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</si>
  <si>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</si>
  <si>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</si>
  <si>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</si>
  <si>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</si>
  <si>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</si>
  <si>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</si>
  <si>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</si>
  <si>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</si>
  <si>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</si>
  <si>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</si>
  <si>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</si>
  <si>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</si>
  <si>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</si>
  <si>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</si>
  <si>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</si>
  <si>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</si>
  <si>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</si>
  <si>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</si>
  <si>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</si>
  <si>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</si>
  <si>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</si>
  <si>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</si>
  <si>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</si>
  <si>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</si>
  <si>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</si>
  <si>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</si>
  <si>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</si>
  <si>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</si>
  <si>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</si>
  <si>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</si>
  <si>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</si>
  <si>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</si>
  <si>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</si>
  <si>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</si>
  <si>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</si>
  <si>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</si>
  <si>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</si>
  <si>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</si>
  <si>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</si>
  <si>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</si>
  <si>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</si>
  <si>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</si>
  <si>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</si>
  <si>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</si>
  <si>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</si>
  <si>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</si>
  <si>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</si>
  <si>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</si>
  <si>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</si>
  <si>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</si>
  <si>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</si>
  <si>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</si>
  <si>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</si>
  <si>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</si>
  <si>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</si>
  <si>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</si>
  <si>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</si>
  <si>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</si>
  <si>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</si>
  <si>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</si>
  <si>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</si>
  <si>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</si>
  <si>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</si>
  <si>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</si>
  <si>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</si>
  <si>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</si>
  <si>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</si>
  <si>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</si>
  <si>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</si>
  <si>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</si>
  <si>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</si>
  <si>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</si>
  <si>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</si>
  <si>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</si>
  <si>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</si>
  <si>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</si>
  <si>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</si>
  <si>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</si>
  <si>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</si>
  <si>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</si>
  <si>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</si>
  <si>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</si>
  <si>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</si>
  <si>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</si>
  <si>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</si>
  <si>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</si>
  <si>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</si>
  <si>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</si>
  <si>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</si>
  <si>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</si>
  <si>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</si>
  <si>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</si>
  <si>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</si>
  <si>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</si>
  <si>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</si>
  <si>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</si>
  <si>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</si>
  <si>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</si>
  <si>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</si>
  <si>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</si>
  <si>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</si>
  <si>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</si>
  <si>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</si>
  <si>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</si>
  <si>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</si>
  <si>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</si>
  <si>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</si>
  <si>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</si>
  <si>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</si>
  <si>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</si>
  <si>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</si>
  <si>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</si>
  <si>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</si>
  <si>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</si>
  <si>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</si>
  <si>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</si>
  <si>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</si>
  <si>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</si>
  <si>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</si>
  <si>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</si>
  <si>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</si>
  <si>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</si>
  <si>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</si>
  <si>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</si>
  <si>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</si>
  <si>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</si>
  <si>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</si>
  <si>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</si>
  <si>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</si>
  <si>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</si>
  <si>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</si>
  <si>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</si>
  <si>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</si>
  <si>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</si>
  <si>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</si>
  <si>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</si>
  <si>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</si>
  <si>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</si>
  <si>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</si>
  <si>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</si>
  <si>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</si>
  <si>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</si>
  <si>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</si>
  <si>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</si>
  <si>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</si>
  <si>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</si>
  <si>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</si>
  <si>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</si>
  <si>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</si>
  <si>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</si>
  <si>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</si>
  <si>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</si>
  <si>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</si>
  <si>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</si>
  <si>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</si>
  <si>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</si>
  <si>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</si>
  <si>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</si>
  <si>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</si>
  <si>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</si>
  <si>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</si>
  <si>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</si>
  <si>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</si>
  <si>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</si>
  <si>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</si>
  <si>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</si>
  <si>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</si>
  <si>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</si>
  <si>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</si>
  <si>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</si>
  <si>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</si>
  <si>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</si>
  <si>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</si>
  <si>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</si>
  <si>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</si>
  <si>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</si>
  <si>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</si>
  <si>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</si>
  <si>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</si>
  <si>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</si>
  <si>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</si>
  <si>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</si>
  <si>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</si>
  <si>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</si>
  <si>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</si>
  <si>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</si>
  <si>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</si>
  <si>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</si>
  <si>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</si>
  <si>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</si>
  <si>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</si>
  <si>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</si>
  <si>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</si>
  <si>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</si>
  <si>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</si>
  <si>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</si>
  <si>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</si>
  <si>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</si>
  <si>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</si>
  <si>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</si>
  <si>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</si>
  <si>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</si>
  <si>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</si>
  <si>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</si>
  <si>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</si>
  <si>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</si>
  <si>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</si>
  <si>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</si>
  <si>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</si>
  <si>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</si>
  <si>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</si>
  <si>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</si>
  <si>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</si>
  <si>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</si>
  <si>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</si>
  <si>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</si>
  <si>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</si>
  <si>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</si>
  <si>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</si>
  <si>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</si>
  <si>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</si>
  <si>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</si>
  <si>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</si>
  <si>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</si>
  <si>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</si>
  <si>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</si>
  <si>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</si>
  <si>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</si>
  <si>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</si>
  <si>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</si>
  <si>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</si>
  <si>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</si>
  <si>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</si>
  <si>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</si>
  <si>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</si>
  <si>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</si>
  <si>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</si>
  <si>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</si>
  <si>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</si>
  <si>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</si>
  <si>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</si>
  <si>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</si>
  <si>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</si>
  <si>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</si>
  <si>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</si>
  <si>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</si>
  <si>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</si>
  <si>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</si>
  <si>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</si>
  <si>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</si>
  <si>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</si>
  <si>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</si>
  <si>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</si>
  <si>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</si>
  <si>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</si>
  <si>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</si>
  <si>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</si>
  <si>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</si>
  <si>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</si>
  <si>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</si>
  <si>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</si>
  <si>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</si>
  <si>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</si>
  <si>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</si>
  <si>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</si>
  <si>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</si>
  <si>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</si>
  <si>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</si>
  <si>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</si>
  <si>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</si>
  <si>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</si>
  <si>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</si>
  <si>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</si>
  <si>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</si>
  <si>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</si>
  <si>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</si>
  <si>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</si>
  <si>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</si>
  <si>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</si>
  <si>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</si>
  <si>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</si>
  <si>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</si>
  <si>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</si>
  <si>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</si>
  <si>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</si>
  <si>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</si>
  <si>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</si>
  <si>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</si>
  <si>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</si>
  <si>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</si>
  <si>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</si>
  <si>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</si>
  <si>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</si>
  <si>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</si>
  <si>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</si>
  <si>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</si>
  <si>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</si>
  <si>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</si>
  <si>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</si>
  <si>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</si>
  <si>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</si>
  <si>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</si>
  <si>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</si>
  <si>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</si>
  <si>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</si>
  <si>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</si>
  <si>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</si>
  <si>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</si>
  <si>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</si>
  <si>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</si>
  <si>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</si>
  <si>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</si>
  <si>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</si>
  <si>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</si>
  <si>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</si>
  <si>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</si>
  <si>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</si>
  <si>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</si>
  <si>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</si>
  <si>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</si>
  <si>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</si>
  <si>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</si>
  <si>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29/10/2077</t>
  </si>
  <si>
    <t>rGb axfb'/ j:g]t</t>
  </si>
  <si>
    <t>s[i0f k|;fb uf}td</t>
  </si>
  <si>
    <t>uf]df n]kfnL</t>
  </si>
  <si>
    <t>cr{0f e';fn</t>
  </si>
  <si>
    <t>kbdf  s]=;L</t>
  </si>
  <si>
    <t>ldlt M @)&amp;&amp;.!@.!&amp;</t>
  </si>
  <si>
    <t>Date : 2077/12/17</t>
  </si>
  <si>
    <t>कोरोना संक्रमितहरुको संख्यात्मक बिवरण  Date - 2077-12-17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</si>
</sst>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9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  <font>
      <sz val="12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7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55" fillId="3" borderId="1" xfId="0" applyNumberFormat="1" applyFont="1" applyFill="1" applyBorder="1" applyAlignment="1">
      <alignment vertical="center"/>
    </xf>
    <xf numFmtId="0" fontId="72" fillId="0" borderId="1" xfId="0" applyFont="1" applyBorder="1"/>
    <xf numFmtId="164" fontId="72" fillId="3" borderId="1" xfId="0" applyNumberFormat="1" applyFont="1" applyFill="1" applyBorder="1" applyAlignment="1">
      <alignment vertical="center"/>
    </xf>
    <xf numFmtId="0" fontId="78" fillId="0" borderId="0" xfId="0" applyFont="1"/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129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8" t="s">
        <v>16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</row>
    <row r="2" spans="1:17" ht="125.25" x14ac:dyDescent="0.35">
      <c r="A2" s="380" t="s">
        <v>17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</row>
    <row r="3" spans="1:17" ht="125.25" x14ac:dyDescent="0.35">
      <c r="A3" s="380" t="s">
        <v>24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</row>
    <row r="4" spans="1:17" ht="127.5" x14ac:dyDescent="1.85">
      <c r="A4" s="382" t="s">
        <v>18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</row>
    <row r="5" spans="1:17" ht="128.25" thickBot="1" x14ac:dyDescent="0.4">
      <c r="A5" s="380" t="s">
        <v>275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</row>
    <row r="6" spans="1:17" ht="143.25" customHeight="1" thickBot="1" x14ac:dyDescent="0.4">
      <c r="A6" s="388"/>
      <c r="B6" s="389"/>
      <c r="C6" s="389"/>
      <c r="D6" s="389"/>
      <c r="E6" s="389"/>
      <c r="F6" s="381"/>
      <c r="G6" s="381"/>
      <c r="H6" s="381"/>
      <c r="I6" s="381"/>
      <c r="J6" s="381"/>
      <c r="K6" s="381"/>
      <c r="L6" s="381"/>
      <c r="M6" s="381"/>
      <c r="N6" s="390" t="s">
        <v>3837</v>
      </c>
      <c r="O6" s="391"/>
      <c r="P6" s="391"/>
      <c r="Q6" s="392"/>
    </row>
    <row r="7" spans="1:17" s="6" customFormat="1" ht="264.75" customHeight="1" x14ac:dyDescent="1.35">
      <c r="A7" s="393" t="s">
        <v>22</v>
      </c>
      <c r="B7" s="395" t="s">
        <v>19</v>
      </c>
      <c r="C7" s="346" t="s">
        <v>23</v>
      </c>
      <c r="D7" s="338" t="s">
        <v>20</v>
      </c>
      <c r="E7" s="340" t="s">
        <v>21</v>
      </c>
      <c r="F7" s="372" t="s">
        <v>130</v>
      </c>
      <c r="G7" s="373"/>
      <c r="H7" s="374"/>
      <c r="I7" s="375" t="s">
        <v>11</v>
      </c>
      <c r="J7" s="372" t="s">
        <v>131</v>
      </c>
      <c r="K7" s="373"/>
      <c r="L7" s="374"/>
      <c r="M7" s="346" t="s">
        <v>32</v>
      </c>
      <c r="N7" s="348" t="s">
        <v>12</v>
      </c>
      <c r="O7" s="350" t="s">
        <v>25</v>
      </c>
      <c r="P7" s="352" t="s">
        <v>14</v>
      </c>
      <c r="Q7" s="9"/>
    </row>
    <row r="8" spans="1:17" s="6" customFormat="1" ht="168" customHeight="1" thickBot="1" x14ac:dyDescent="1.4">
      <c r="A8" s="394"/>
      <c r="B8" s="396"/>
      <c r="C8" s="347"/>
      <c r="D8" s="339"/>
      <c r="E8" s="341"/>
      <c r="F8" s="96" t="s">
        <v>13</v>
      </c>
      <c r="G8" s="97" t="s">
        <v>15</v>
      </c>
      <c r="H8" s="97" t="s">
        <v>14</v>
      </c>
      <c r="I8" s="376"/>
      <c r="J8" s="98" t="s">
        <v>13</v>
      </c>
      <c r="K8" s="99" t="s">
        <v>15</v>
      </c>
      <c r="L8" s="99" t="s">
        <v>14</v>
      </c>
      <c r="M8" s="347"/>
      <c r="N8" s="349"/>
      <c r="O8" s="351"/>
      <c r="P8" s="353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400" t="s">
        <v>98</v>
      </c>
      <c r="C22" s="400"/>
      <c r="D22" s="400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400" t="s">
        <v>196</v>
      </c>
      <c r="C107" s="400"/>
      <c r="D107" s="400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400" t="s">
        <v>189</v>
      </c>
      <c r="C127" s="400"/>
      <c r="D127" s="400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400" t="s">
        <v>185</v>
      </c>
      <c r="C142" s="400"/>
      <c r="D142" s="400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400" t="s">
        <v>142</v>
      </c>
      <c r="C148" s="400"/>
      <c r="D148" s="400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400" t="s">
        <v>946</v>
      </c>
      <c r="C177" s="400"/>
      <c r="D177" s="400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9" t="s">
        <v>177</v>
      </c>
      <c r="C207" s="370"/>
      <c r="D207" s="371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9" t="s">
        <v>106</v>
      </c>
      <c r="C210" s="370"/>
      <c r="D210" s="371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401" t="s">
        <v>162</v>
      </c>
      <c r="C215" s="402"/>
      <c r="D215" s="40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9" t="s">
        <v>1184</v>
      </c>
      <c r="C223" s="370"/>
      <c r="D223" s="371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60" t="s">
        <v>942</v>
      </c>
      <c r="B224" s="361"/>
      <c r="C224" s="361"/>
      <c r="D224" s="362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4" t="s">
        <v>146</v>
      </c>
      <c r="B225" s="355"/>
      <c r="C225" s="355"/>
      <c r="D225" s="355"/>
      <c r="E225" s="355"/>
      <c r="F225" s="355"/>
      <c r="G225" s="355"/>
      <c r="H225" s="355"/>
      <c r="I225" s="355"/>
      <c r="J225" s="355"/>
      <c r="K225" s="355"/>
      <c r="L225" s="355"/>
      <c r="M225" s="355"/>
      <c r="N225" s="355"/>
      <c r="O225" s="355"/>
      <c r="P225" s="356"/>
      <c r="Q225" s="5"/>
      <c r="W225" s="2" t="s">
        <v>1033</v>
      </c>
    </row>
    <row r="226" spans="1:23" ht="69.95" customHeight="1" thickBot="1" x14ac:dyDescent="0.45">
      <c r="A226" s="357"/>
      <c r="B226" s="358"/>
      <c r="C226" s="358"/>
      <c r="D226" s="358"/>
      <c r="E226" s="358"/>
      <c r="F226" s="358"/>
      <c r="G226" s="358"/>
      <c r="H226" s="358"/>
      <c r="I226" s="358"/>
      <c r="J226" s="358"/>
      <c r="K226" s="358"/>
      <c r="L226" s="358"/>
      <c r="M226" s="358"/>
      <c r="N226" s="358"/>
      <c r="O226" s="358"/>
      <c r="P226" s="359"/>
      <c r="Q226" s="5"/>
    </row>
    <row r="227" spans="1:23" ht="162" customHeight="1" x14ac:dyDescent="0.4">
      <c r="A227" s="363" t="s">
        <v>22</v>
      </c>
      <c r="B227" s="365" t="s">
        <v>19</v>
      </c>
      <c r="C227" s="367" t="s">
        <v>23</v>
      </c>
      <c r="D227" s="384" t="s">
        <v>20</v>
      </c>
      <c r="E227" s="386" t="s">
        <v>21</v>
      </c>
      <c r="F227" s="343" t="s">
        <v>128</v>
      </c>
      <c r="G227" s="344"/>
      <c r="H227" s="345"/>
      <c r="I227" s="377" t="s">
        <v>11</v>
      </c>
      <c r="J227" s="343" t="s">
        <v>129</v>
      </c>
      <c r="K227" s="344"/>
      <c r="L227" s="345"/>
      <c r="M227" s="397" t="s">
        <v>32</v>
      </c>
      <c r="N227" s="398" t="s">
        <v>126</v>
      </c>
      <c r="O227" s="399" t="s">
        <v>931</v>
      </c>
      <c r="P227" s="342" t="s">
        <v>14</v>
      </c>
      <c r="Q227" s="5"/>
    </row>
    <row r="228" spans="1:23" ht="153.75" customHeight="1" thickBot="1" x14ac:dyDescent="0.45">
      <c r="A228" s="364"/>
      <c r="B228" s="366"/>
      <c r="C228" s="368"/>
      <c r="D228" s="385"/>
      <c r="E228" s="387"/>
      <c r="F228" s="42" t="s">
        <v>13</v>
      </c>
      <c r="G228" s="43" t="s">
        <v>15</v>
      </c>
      <c r="H228" s="43" t="s">
        <v>14</v>
      </c>
      <c r="I228" s="377"/>
      <c r="J228" s="44" t="s">
        <v>13</v>
      </c>
      <c r="K228" s="45" t="s">
        <v>15</v>
      </c>
      <c r="L228" s="45" t="s">
        <v>14</v>
      </c>
      <c r="M228" s="347"/>
      <c r="N228" s="398"/>
      <c r="O228" s="399"/>
      <c r="P228" s="342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22850</v>
      </c>
      <c r="P229" s="159">
        <v>22850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579</v>
      </c>
      <c r="J237" s="47">
        <v>0</v>
      </c>
      <c r="K237" s="47">
        <v>0</v>
      </c>
      <c r="L237" s="47">
        <f t="shared" si="28"/>
        <v>0</v>
      </c>
      <c r="M237" s="47">
        <v>0</v>
      </c>
      <c r="N237" s="47">
        <v>0</v>
      </c>
      <c r="O237" s="159"/>
      <c r="P237" s="49">
        <v>0</v>
      </c>
      <c r="Q237" s="5">
        <f>SUM(J237:K237)</f>
        <v>0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599</v>
      </c>
      <c r="G238" s="47">
        <v>1385</v>
      </c>
      <c r="H238" s="47">
        <f>G238+F238</f>
        <v>1984</v>
      </c>
      <c r="I238" s="47">
        <v>1972</v>
      </c>
      <c r="J238" s="47">
        <v>5</v>
      </c>
      <c r="K238" s="47">
        <v>7</v>
      </c>
      <c r="L238" s="47">
        <f t="shared" si="28"/>
        <v>12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828</v>
      </c>
      <c r="G239" s="51">
        <f t="shared" si="30"/>
        <v>2416</v>
      </c>
      <c r="H239" s="51">
        <f t="shared" si="30"/>
        <v>3244</v>
      </c>
      <c r="I239" s="51">
        <f t="shared" si="30"/>
        <v>3232</v>
      </c>
      <c r="J239" s="51">
        <f t="shared" si="30"/>
        <v>5</v>
      </c>
      <c r="K239" s="51">
        <f t="shared" si="30"/>
        <v>7</v>
      </c>
      <c r="L239" s="51">
        <f t="shared" si="30"/>
        <v>12</v>
      </c>
      <c r="M239" s="51">
        <f t="shared" si="30"/>
        <v>0</v>
      </c>
      <c r="N239" s="51">
        <f t="shared" si="30"/>
        <v>0</v>
      </c>
      <c r="O239" s="51">
        <f>SUM(O229:O238)</f>
        <v>22850</v>
      </c>
      <c r="P239" s="51">
        <f>SUM(P229:P238)</f>
        <v>22850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22768</v>
      </c>
      <c r="J241" s="322"/>
      <c r="K241" s="323"/>
      <c r="L241" s="58">
        <v>82</v>
      </c>
      <c r="M241" s="58">
        <v>22768</v>
      </c>
      <c r="N241" s="58">
        <v>22850</v>
      </c>
      <c r="O241" s="58">
        <v>3067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I21" sqref="I21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503" t="s">
        <v>1154</v>
      </c>
      <c r="B2" s="503"/>
      <c r="C2" s="503"/>
      <c r="D2" s="503"/>
      <c r="E2" s="503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501" t="s">
        <v>14</v>
      </c>
      <c r="B12" s="502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4" t="s">
        <v>1213</v>
      </c>
      <c r="B1" s="504"/>
      <c r="C1" s="504"/>
      <c r="D1" s="504"/>
      <c r="E1" s="504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5" t="s">
        <v>14</v>
      </c>
      <c r="B13" s="506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K46" sqref="K46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8" t="s">
        <v>977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</row>
    <row r="2" spans="1:17" ht="125.25" x14ac:dyDescent="0.35">
      <c r="A2" s="380" t="s">
        <v>17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</row>
    <row r="3" spans="1:17" ht="248.25" customHeight="1" thickBot="1" x14ac:dyDescent="0.4">
      <c r="A3" s="380" t="s">
        <v>148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</row>
    <row r="4" spans="1:17" s="6" customFormat="1" ht="233.25" customHeight="1" x14ac:dyDescent="1.85">
      <c r="A4" s="393" t="s">
        <v>22</v>
      </c>
      <c r="B4" s="395" t="s">
        <v>19</v>
      </c>
      <c r="C4" s="340" t="s">
        <v>21</v>
      </c>
      <c r="D4" s="372" t="s">
        <v>130</v>
      </c>
      <c r="E4" s="373"/>
      <c r="F4" s="374"/>
      <c r="G4" s="422" t="s">
        <v>11</v>
      </c>
      <c r="H4" s="372" t="s">
        <v>131</v>
      </c>
      <c r="I4" s="373"/>
      <c r="J4" s="374"/>
      <c r="K4" s="346" t="s">
        <v>32</v>
      </c>
      <c r="L4" s="413" t="s">
        <v>12</v>
      </c>
      <c r="M4" s="415" t="s">
        <v>25</v>
      </c>
      <c r="N4" s="417" t="s">
        <v>14</v>
      </c>
      <c r="O4" s="64"/>
      <c r="P4" s="64"/>
    </row>
    <row r="5" spans="1:17" s="6" customFormat="1" ht="168" customHeight="1" x14ac:dyDescent="1.85">
      <c r="A5" s="419"/>
      <c r="B5" s="420"/>
      <c r="C5" s="421"/>
      <c r="D5" s="65" t="s">
        <v>13</v>
      </c>
      <c r="E5" s="66" t="s">
        <v>15</v>
      </c>
      <c r="F5" s="66" t="s">
        <v>14</v>
      </c>
      <c r="G5" s="423"/>
      <c r="H5" s="67" t="s">
        <v>13</v>
      </c>
      <c r="I5" s="68" t="s">
        <v>15</v>
      </c>
      <c r="J5" s="68" t="s">
        <v>14</v>
      </c>
      <c r="K5" s="412"/>
      <c r="L5" s="414"/>
      <c r="M5" s="416"/>
      <c r="N5" s="418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4" t="str">
        <f>'Palika_wise '!A224:D224</f>
        <v>hDdf  :yfg</v>
      </c>
      <c r="B16" s="405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6"/>
      <c r="B17" s="407"/>
      <c r="C17" s="407"/>
      <c r="D17" s="407"/>
      <c r="E17" s="407"/>
      <c r="F17" s="407"/>
      <c r="G17" s="407"/>
      <c r="H17" s="407"/>
      <c r="I17" s="407"/>
      <c r="J17" s="407"/>
      <c r="K17" s="407"/>
      <c r="L17" s="407"/>
      <c r="M17" s="407"/>
      <c r="N17" s="408"/>
      <c r="O17" s="64"/>
      <c r="P17" s="64"/>
    </row>
    <row r="18" spans="1:42" ht="69.75" hidden="1" customHeight="1" x14ac:dyDescent="1.85">
      <c r="A18" s="409"/>
      <c r="B18" s="410"/>
      <c r="C18" s="410"/>
      <c r="D18" s="410"/>
      <c r="E18" s="410"/>
      <c r="F18" s="410"/>
      <c r="G18" s="410"/>
      <c r="H18" s="410"/>
      <c r="I18" s="410"/>
      <c r="J18" s="410"/>
      <c r="K18" s="410"/>
      <c r="L18" s="410"/>
      <c r="M18" s="410"/>
      <c r="N18" s="411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6" sqref="E16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8" t="s">
        <v>24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</row>
    <row r="2" spans="1:16" ht="408" customHeight="1" thickBot="1" x14ac:dyDescent="0.4">
      <c r="A2" s="424" t="s">
        <v>135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</row>
    <row r="3" spans="1:16" ht="248.25" customHeight="1" x14ac:dyDescent="1.85">
      <c r="A3" s="426" t="s">
        <v>22</v>
      </c>
      <c r="B3" s="395" t="s">
        <v>134</v>
      </c>
      <c r="C3" s="428" t="s">
        <v>21</v>
      </c>
      <c r="D3" s="436" t="s">
        <v>132</v>
      </c>
      <c r="E3" s="438" t="s">
        <v>159</v>
      </c>
      <c r="F3" s="432" t="s">
        <v>136</v>
      </c>
      <c r="G3" s="417" t="s">
        <v>137</v>
      </c>
      <c r="H3" s="83" t="s">
        <v>169</v>
      </c>
      <c r="I3" s="434" t="s">
        <v>143</v>
      </c>
      <c r="J3" s="413" t="s">
        <v>12</v>
      </c>
      <c r="K3" s="440" t="s">
        <v>160</v>
      </c>
      <c r="L3" s="430" t="s">
        <v>136</v>
      </c>
      <c r="M3" s="415" t="s">
        <v>25</v>
      </c>
      <c r="N3" s="417" t="s">
        <v>138</v>
      </c>
      <c r="O3" s="64"/>
      <c r="P3" s="64"/>
    </row>
    <row r="4" spans="1:16" s="6" customFormat="1" ht="233.25" customHeight="1" x14ac:dyDescent="1.85">
      <c r="A4" s="427"/>
      <c r="B4" s="420"/>
      <c r="C4" s="429"/>
      <c r="D4" s="437"/>
      <c r="E4" s="439"/>
      <c r="F4" s="433"/>
      <c r="G4" s="418"/>
      <c r="H4" s="82"/>
      <c r="I4" s="435"/>
      <c r="J4" s="414"/>
      <c r="K4" s="441"/>
      <c r="L4" s="431"/>
      <c r="M4" s="416"/>
      <c r="N4" s="418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6750</v>
      </c>
      <c r="E15" s="71">
        <v>0</v>
      </c>
      <c r="F15" s="69">
        <v>0</v>
      </c>
      <c r="G15" s="173">
        <f t="shared" si="0"/>
        <v>6750</v>
      </c>
      <c r="H15" s="69">
        <f t="shared" si="1"/>
        <v>6750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4" t="str">
        <f>'Palika_wise '!A224:D224</f>
        <v>hDdf  :yfg</v>
      </c>
      <c r="B16" s="405"/>
      <c r="C16" s="79">
        <f>SUM(C5:C14)</f>
        <v>10328</v>
      </c>
      <c r="D16" s="79">
        <f>SUM(D5:D15)</f>
        <v>22850</v>
      </c>
      <c r="E16" s="79">
        <f t="shared" ref="E16:I16" si="2">SUM(E5:E15)</f>
        <v>366</v>
      </c>
      <c r="F16" s="79">
        <f>SUM(F5:F15)</f>
        <v>0</v>
      </c>
      <c r="G16" s="79">
        <f t="shared" si="2"/>
        <v>22850</v>
      </c>
      <c r="H16" s="79">
        <f t="shared" si="2"/>
        <v>22850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7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8" t="s">
        <v>16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</row>
    <row r="2" spans="1:17" ht="125.25" x14ac:dyDescent="0.35">
      <c r="A2" s="380" t="s">
        <v>17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</row>
    <row r="3" spans="1:17" ht="125.25" x14ac:dyDescent="0.35">
      <c r="A3" s="380" t="s">
        <v>24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</row>
    <row r="4" spans="1:17" ht="127.5" x14ac:dyDescent="1.85">
      <c r="A4" s="382" t="s">
        <v>18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</row>
    <row r="5" spans="1:17" ht="128.25" thickBot="1" x14ac:dyDescent="0.4">
      <c r="A5" s="380" t="s">
        <v>127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</row>
    <row r="6" spans="1:17" ht="143.25" customHeight="1" thickBot="1" x14ac:dyDescent="0.4">
      <c r="A6" s="388"/>
      <c r="B6" s="389"/>
      <c r="C6" s="389"/>
      <c r="D6" s="389"/>
      <c r="E6" s="389"/>
      <c r="F6" s="389"/>
      <c r="G6" s="389"/>
      <c r="H6" s="389"/>
      <c r="I6" s="389"/>
      <c r="J6" s="389"/>
      <c r="K6" s="389"/>
      <c r="L6" s="389"/>
      <c r="M6" s="389"/>
      <c r="N6" s="390" t="s">
        <v>3837</v>
      </c>
      <c r="O6" s="391"/>
      <c r="P6" s="391"/>
      <c r="Q6" s="392"/>
    </row>
    <row r="7" spans="1:17" ht="69.95" customHeight="1" x14ac:dyDescent="0.4">
      <c r="A7" s="354" t="s">
        <v>183</v>
      </c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6"/>
      <c r="Q7" s="5"/>
    </row>
    <row r="8" spans="1:17" ht="69.95" customHeight="1" thickBot="1" x14ac:dyDescent="0.45">
      <c r="A8" s="357"/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9"/>
      <c r="Q8" s="5"/>
    </row>
    <row r="9" spans="1:17" ht="162" customHeight="1" x14ac:dyDescent="0.4">
      <c r="A9" s="363" t="s">
        <v>22</v>
      </c>
      <c r="B9" s="365" t="s">
        <v>19</v>
      </c>
      <c r="C9" s="367" t="s">
        <v>23</v>
      </c>
      <c r="D9" s="384" t="s">
        <v>20</v>
      </c>
      <c r="E9" s="386" t="s">
        <v>21</v>
      </c>
      <c r="F9" s="343" t="s">
        <v>128</v>
      </c>
      <c r="G9" s="344"/>
      <c r="H9" s="345"/>
      <c r="I9" s="377" t="s">
        <v>11</v>
      </c>
      <c r="J9" s="343" t="s">
        <v>129</v>
      </c>
      <c r="K9" s="344"/>
      <c r="L9" s="345"/>
      <c r="M9" s="397" t="s">
        <v>32</v>
      </c>
      <c r="N9" s="398" t="s">
        <v>126</v>
      </c>
      <c r="O9" s="399" t="s">
        <v>931</v>
      </c>
      <c r="P9" s="342" t="s">
        <v>14</v>
      </c>
      <c r="Q9" s="5"/>
    </row>
    <row r="10" spans="1:17" ht="138.75" customHeight="1" thickBot="1" x14ac:dyDescent="0.45">
      <c r="A10" s="364"/>
      <c r="B10" s="366"/>
      <c r="C10" s="368"/>
      <c r="D10" s="385"/>
      <c r="E10" s="387"/>
      <c r="F10" s="42" t="s">
        <v>13</v>
      </c>
      <c r="G10" s="43" t="s">
        <v>15</v>
      </c>
      <c r="H10" s="43" t="s">
        <v>14</v>
      </c>
      <c r="I10" s="377"/>
      <c r="J10" s="44" t="s">
        <v>13</v>
      </c>
      <c r="K10" s="45" t="s">
        <v>15</v>
      </c>
      <c r="L10" s="45" t="s">
        <v>14</v>
      </c>
      <c r="M10" s="347"/>
      <c r="N10" s="398"/>
      <c r="O10" s="399"/>
      <c r="P10" s="342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22850</v>
      </c>
      <c r="P11" s="159">
        <v>22850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579</v>
      </c>
      <c r="J19" s="47">
        <v>0</v>
      </c>
      <c r="K19" s="47">
        <v>0</v>
      </c>
      <c r="L19" s="47">
        <f t="shared" si="0"/>
        <v>0</v>
      </c>
      <c r="M19" s="47">
        <v>0</v>
      </c>
      <c r="N19" s="47">
        <v>0</v>
      </c>
      <c r="O19" s="159"/>
      <c r="P19" s="49">
        <v>0</v>
      </c>
      <c r="Q19" s="5">
        <f>SUM(J19:K19)</f>
        <v>0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599</v>
      </c>
      <c r="G20" s="47">
        <v>1385</v>
      </c>
      <c r="H20" s="47">
        <f>G20+F20</f>
        <v>1984</v>
      </c>
      <c r="I20" s="47">
        <v>1972</v>
      </c>
      <c r="J20" s="47">
        <v>5</v>
      </c>
      <c r="K20" s="47">
        <v>7</v>
      </c>
      <c r="L20" s="47">
        <f t="shared" si="0"/>
        <v>12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828</v>
      </c>
      <c r="G21" s="51">
        <f t="shared" si="2"/>
        <v>2416</v>
      </c>
      <c r="H21" s="51">
        <f t="shared" si="2"/>
        <v>3244</v>
      </c>
      <c r="I21" s="51">
        <f t="shared" si="2"/>
        <v>3232</v>
      </c>
      <c r="J21" s="51">
        <f t="shared" si="2"/>
        <v>5</v>
      </c>
      <c r="K21" s="51">
        <f t="shared" si="2"/>
        <v>7</v>
      </c>
      <c r="L21" s="51">
        <f t="shared" si="2"/>
        <v>12</v>
      </c>
      <c r="M21" s="51">
        <f t="shared" si="2"/>
        <v>0</v>
      </c>
      <c r="N21" s="51">
        <f t="shared" si="2"/>
        <v>0</v>
      </c>
      <c r="O21" s="51">
        <f>SUM(O11:O20)</f>
        <v>22850</v>
      </c>
      <c r="P21" s="51">
        <f>SUM(P11:P20)</f>
        <v>22850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22768</v>
      </c>
      <c r="J23" s="322"/>
      <c r="K23" s="323"/>
      <c r="L23" s="58">
        <v>82</v>
      </c>
      <c r="M23" s="58">
        <v>22768</v>
      </c>
      <c r="N23" s="58">
        <v>22850</v>
      </c>
      <c r="O23" s="58">
        <v>3067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8" t="s">
        <v>16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</row>
    <row r="2" spans="1:34" ht="125.25" x14ac:dyDescent="0.35">
      <c r="A2" s="380" t="s">
        <v>17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</row>
    <row r="3" spans="1:34" ht="248.25" customHeight="1" thickBot="1" x14ac:dyDescent="0.4">
      <c r="A3" s="380" t="s">
        <v>148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</row>
    <row r="4" spans="1:34" s="6" customFormat="1" ht="233.25" customHeight="1" x14ac:dyDescent="1.85">
      <c r="A4" s="393" t="s">
        <v>22</v>
      </c>
      <c r="B4" s="393" t="s">
        <v>3260</v>
      </c>
      <c r="C4" s="448" t="s">
        <v>271</v>
      </c>
      <c r="D4" s="448"/>
      <c r="E4" s="448"/>
      <c r="F4" s="449" t="s">
        <v>276</v>
      </c>
      <c r="G4" s="449" t="s">
        <v>13</v>
      </c>
      <c r="H4" s="449" t="s">
        <v>15</v>
      </c>
      <c r="I4" s="444" t="s">
        <v>670</v>
      </c>
      <c r="J4" s="442" t="s">
        <v>779</v>
      </c>
      <c r="K4" s="442" t="s">
        <v>272</v>
      </c>
      <c r="L4" s="446" t="s">
        <v>631</v>
      </c>
      <c r="M4" s="446" t="s">
        <v>632</v>
      </c>
      <c r="N4" s="446" t="s">
        <v>273</v>
      </c>
      <c r="O4" s="446" t="s">
        <v>32</v>
      </c>
      <c r="P4" s="64"/>
      <c r="Q4" s="64"/>
    </row>
    <row r="5" spans="1:34" s="6" customFormat="1" ht="168" customHeight="1" thickBot="1" x14ac:dyDescent="1.9">
      <c r="A5" s="394"/>
      <c r="B5" s="394"/>
      <c r="C5" s="91" t="s">
        <v>13</v>
      </c>
      <c r="D5" s="89" t="s">
        <v>15</v>
      </c>
      <c r="E5" s="90" t="s">
        <v>14</v>
      </c>
      <c r="F5" s="450"/>
      <c r="G5" s="450"/>
      <c r="H5" s="450"/>
      <c r="I5" s="445"/>
      <c r="J5" s="443"/>
      <c r="K5" s="443"/>
      <c r="L5" s="447"/>
      <c r="M5" s="447"/>
      <c r="N5" s="447"/>
      <c r="O5" s="447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222</v>
      </c>
      <c r="D6" s="74">
        <v>523</v>
      </c>
      <c r="E6" s="88">
        <f t="shared" ref="E6:E16" si="0">C6+D6</f>
        <v>745</v>
      </c>
      <c r="F6" s="88">
        <v>2</v>
      </c>
      <c r="G6" s="88">
        <v>2</v>
      </c>
      <c r="H6" s="88">
        <v>0</v>
      </c>
      <c r="I6" s="88">
        <v>7</v>
      </c>
      <c r="J6" s="88">
        <v>2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958</v>
      </c>
      <c r="E7" s="88">
        <f t="shared" si="0"/>
        <v>1335</v>
      </c>
      <c r="F7" s="88">
        <v>9</v>
      </c>
      <c r="G7" s="88">
        <v>2</v>
      </c>
      <c r="H7" s="88">
        <v>7</v>
      </c>
      <c r="I7" s="88">
        <v>10</v>
      </c>
      <c r="J7" s="88">
        <v>9</v>
      </c>
      <c r="K7" s="88">
        <v>0</v>
      </c>
      <c r="L7" s="88">
        <v>375</v>
      </c>
      <c r="M7" s="88">
        <v>941</v>
      </c>
      <c r="N7" s="88">
        <v>1316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73</v>
      </c>
      <c r="D8" s="75">
        <v>236</v>
      </c>
      <c r="E8" s="88">
        <f t="shared" si="0"/>
        <v>309</v>
      </c>
      <c r="F8" s="88">
        <v>1</v>
      </c>
      <c r="G8" s="88">
        <v>1</v>
      </c>
      <c r="H8" s="88">
        <v>0</v>
      </c>
      <c r="I8" s="88">
        <v>2</v>
      </c>
      <c r="J8" s="88">
        <v>1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4" t="str">
        <f>'[1]Palika_wise '!A224:D224</f>
        <v>hDdf  :yfg</v>
      </c>
      <c r="B17" s="405"/>
      <c r="C17" s="79">
        <f t="shared" ref="C17:O17" si="1">SUM(C6:C16)</f>
        <v>805</v>
      </c>
      <c r="D17" s="79">
        <f t="shared" si="1"/>
        <v>2262</v>
      </c>
      <c r="E17" s="79">
        <f t="shared" si="1"/>
        <v>3067</v>
      </c>
      <c r="F17" s="79">
        <f t="shared" si="1"/>
        <v>12</v>
      </c>
      <c r="G17" s="79">
        <f t="shared" si="1"/>
        <v>5</v>
      </c>
      <c r="H17" s="79">
        <f t="shared" si="1"/>
        <v>7</v>
      </c>
      <c r="I17" s="79">
        <f t="shared" si="1"/>
        <v>21</v>
      </c>
      <c r="J17" s="79">
        <f t="shared" si="1"/>
        <v>12</v>
      </c>
      <c r="K17" s="79">
        <f t="shared" si="1"/>
        <v>0</v>
      </c>
      <c r="L17" s="79">
        <f t="shared" si="1"/>
        <v>797</v>
      </c>
      <c r="M17" s="79">
        <f t="shared" si="1"/>
        <v>2227</v>
      </c>
      <c r="N17" s="79">
        <f t="shared" si="1"/>
        <v>3034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6" t="s">
        <v>3838</v>
      </c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7"/>
      <c r="O18" s="407"/>
      <c r="P18" s="64"/>
      <c r="Q18" s="64"/>
    </row>
    <row r="19" spans="1:17" ht="69.75" customHeight="1" x14ac:dyDescent="1.85">
      <c r="A19" s="409"/>
      <c r="B19" s="410"/>
      <c r="C19" s="410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410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73"/>
  <sheetViews>
    <sheetView zoomScale="96" zoomScaleNormal="96" workbookViewId="0">
      <pane ySplit="5" topLeftCell="A3059" activePane="bottomLeft" state="frozen"/>
      <selection pane="bottomLeft" activeCell="N3072" sqref="N3072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5" t="s">
        <v>893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</row>
    <row r="2" spans="1:14" ht="26.25" x14ac:dyDescent="0.25">
      <c r="A2" s="456" t="s">
        <v>894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</row>
    <row r="3" spans="1:14" ht="26.25" x14ac:dyDescent="0.25">
      <c r="A3" s="457" t="s">
        <v>933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</row>
    <row r="4" spans="1:14" ht="14.25" customHeight="1" x14ac:dyDescent="0.25">
      <c r="A4" s="453" t="s">
        <v>277</v>
      </c>
      <c r="B4" s="461" t="s">
        <v>278</v>
      </c>
      <c r="C4" s="453" t="s">
        <v>279</v>
      </c>
      <c r="D4" s="453" t="s">
        <v>280</v>
      </c>
      <c r="E4" s="453" t="s">
        <v>281</v>
      </c>
      <c r="F4" s="451" t="s">
        <v>282</v>
      </c>
      <c r="G4" s="458" t="s">
        <v>283</v>
      </c>
      <c r="H4" s="458" t="s">
        <v>14</v>
      </c>
      <c r="I4" s="451" t="s">
        <v>272</v>
      </c>
      <c r="J4" s="451" t="s">
        <v>671</v>
      </c>
      <c r="K4" s="451" t="s">
        <v>11</v>
      </c>
      <c r="L4" s="451" t="s">
        <v>284</v>
      </c>
      <c r="M4" s="451" t="s">
        <v>285</v>
      </c>
      <c r="N4" s="453" t="s">
        <v>286</v>
      </c>
    </row>
    <row r="5" spans="1:14" ht="41.25" customHeight="1" x14ac:dyDescent="0.25">
      <c r="A5" s="454"/>
      <c r="B5" s="452"/>
      <c r="C5" s="454"/>
      <c r="D5" s="454"/>
      <c r="E5" s="454"/>
      <c r="F5" s="460"/>
      <c r="G5" s="459"/>
      <c r="H5" s="459"/>
      <c r="I5" s="460"/>
      <c r="J5" s="460"/>
      <c r="K5" s="460"/>
      <c r="L5" s="460"/>
      <c r="M5" s="452"/>
      <c r="N5" s="454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12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>
        <v>1</v>
      </c>
      <c r="L3041" s="133"/>
      <c r="M3041" s="134" t="s">
        <v>290</v>
      </c>
      <c r="N3041" s="214">
        <v>64973</v>
      </c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>
        <v>1</v>
      </c>
      <c r="L3042" s="133"/>
      <c r="M3042" s="134" t="s">
        <v>290</v>
      </c>
      <c r="N3042" s="214">
        <v>64973</v>
      </c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>
        <v>1</v>
      </c>
      <c r="L3043" s="133"/>
      <c r="M3043" s="134" t="s">
        <v>290</v>
      </c>
      <c r="N3043" s="214">
        <v>64995</v>
      </c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>
        <v>1</v>
      </c>
      <c r="L3044" s="133"/>
      <c r="M3044" s="134" t="s">
        <v>290</v>
      </c>
      <c r="N3044" s="214">
        <v>64995</v>
      </c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>
        <v>1</v>
      </c>
      <c r="L3045" s="133"/>
      <c r="M3045" s="134" t="s">
        <v>290</v>
      </c>
      <c r="N3045" s="214">
        <v>64995</v>
      </c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>
        <v>1</v>
      </c>
      <c r="L3046" s="133"/>
      <c r="M3046" s="134" t="s">
        <v>290</v>
      </c>
      <c r="N3046" s="214">
        <v>64995</v>
      </c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>
        <v>1</v>
      </c>
      <c r="L3047" s="133"/>
      <c r="M3047" s="134" t="s">
        <v>290</v>
      </c>
      <c r="N3047" s="214">
        <v>64995</v>
      </c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>
        <v>1</v>
      </c>
      <c r="L3048" s="133"/>
      <c r="M3048" s="134" t="s">
        <v>290</v>
      </c>
      <c r="N3048" s="214">
        <v>64995</v>
      </c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33">
        <v>1</v>
      </c>
      <c r="L3059" s="133"/>
      <c r="M3059" s="134" t="s">
        <v>290</v>
      </c>
      <c r="N3059" s="214">
        <v>64985</v>
      </c>
    </row>
    <row r="3060" spans="1:14" s="235" customFormat="1" ht="19.5" customHeight="1" x14ac:dyDescent="0.45">
      <c r="A3060" s="220">
        <v>3055</v>
      </c>
      <c r="B3060" s="231" t="s">
        <v>3822</v>
      </c>
      <c r="C3060" s="222">
        <v>58</v>
      </c>
      <c r="D3060" s="221" t="s">
        <v>2195</v>
      </c>
      <c r="E3060" s="206">
        <v>64942</v>
      </c>
      <c r="F3060" s="232" t="s">
        <v>642</v>
      </c>
      <c r="G3060" s="225" t="s">
        <v>2359</v>
      </c>
      <c r="H3060" s="226">
        <v>1</v>
      </c>
      <c r="I3060" s="226"/>
      <c r="J3060" s="226">
        <v>1</v>
      </c>
      <c r="K3060" s="234"/>
      <c r="L3060" s="226"/>
      <c r="M3060" s="228" t="s">
        <v>290</v>
      </c>
      <c r="N3060" s="33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33">
        <v>1</v>
      </c>
      <c r="L3061" s="226"/>
      <c r="M3061" s="134" t="s">
        <v>290</v>
      </c>
      <c r="N3061" s="214">
        <v>64963</v>
      </c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33">
        <v>1</v>
      </c>
      <c r="L3062" s="226"/>
      <c r="M3062" s="134" t="s">
        <v>290</v>
      </c>
      <c r="N3062" s="214">
        <v>64985</v>
      </c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226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33">
        <v>1</v>
      </c>
      <c r="L3064" s="226"/>
      <c r="M3064" s="134" t="s">
        <v>290</v>
      </c>
      <c r="N3064" s="214">
        <v>64985</v>
      </c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33">
        <v>1</v>
      </c>
      <c r="L3065" s="226"/>
      <c r="M3065" s="134" t="s">
        <v>290</v>
      </c>
      <c r="N3065" s="214">
        <v>64985</v>
      </c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33">
        <v>1</v>
      </c>
      <c r="L3066" s="226"/>
      <c r="M3066" s="134" t="s">
        <v>290</v>
      </c>
      <c r="N3066" s="214">
        <v>64963</v>
      </c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33">
        <v>1</v>
      </c>
      <c r="L3067" s="226"/>
      <c r="M3067" s="134" t="s">
        <v>290</v>
      </c>
      <c r="N3067" s="214">
        <v>64985</v>
      </c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33">
        <v>1</v>
      </c>
      <c r="L3068" s="133">
        <v>0</v>
      </c>
      <c r="M3068" s="134" t="s">
        <v>290</v>
      </c>
      <c r="N3068" s="214">
        <v>64986</v>
      </c>
    </row>
    <row r="3069" spans="1:14" s="235" customFormat="1" ht="19.5" customHeight="1" x14ac:dyDescent="0.45">
      <c r="A3069" s="220">
        <v>3064</v>
      </c>
      <c r="B3069" s="231" t="s">
        <v>3833</v>
      </c>
      <c r="C3069" s="222">
        <v>65</v>
      </c>
      <c r="D3069" s="221" t="s">
        <v>2195</v>
      </c>
      <c r="E3069" s="206">
        <v>64968</v>
      </c>
      <c r="F3069" s="232" t="s">
        <v>642</v>
      </c>
      <c r="G3069" s="225" t="s">
        <v>2359</v>
      </c>
      <c r="H3069" s="226">
        <v>1</v>
      </c>
      <c r="I3069" s="226"/>
      <c r="J3069" s="226">
        <v>1</v>
      </c>
      <c r="K3069" s="234"/>
      <c r="L3069" s="226"/>
      <c r="M3069" s="134" t="s">
        <v>290</v>
      </c>
      <c r="N3069" s="334"/>
    </row>
    <row r="3070" spans="1:14" s="337" customFormat="1" ht="19.5" customHeight="1" x14ac:dyDescent="0.45">
      <c r="A3070" s="276">
        <v>3065</v>
      </c>
      <c r="B3070" s="335" t="s">
        <v>3834</v>
      </c>
      <c r="C3070" s="286">
        <v>50</v>
      </c>
      <c r="D3070" s="287" t="s">
        <v>1205</v>
      </c>
      <c r="E3070" s="279">
        <v>64997</v>
      </c>
      <c r="F3070" s="288" t="s">
        <v>642</v>
      </c>
      <c r="G3070" s="289" t="s">
        <v>1259</v>
      </c>
      <c r="H3070" s="290">
        <v>1</v>
      </c>
      <c r="I3070" s="290"/>
      <c r="J3070" s="290"/>
      <c r="K3070" s="290"/>
      <c r="L3070" s="290">
        <v>1</v>
      </c>
      <c r="M3070" s="284" t="s">
        <v>290</v>
      </c>
      <c r="N3070" s="336"/>
    </row>
    <row r="3071" spans="1:14" s="337" customFormat="1" ht="19.5" customHeight="1" x14ac:dyDescent="0.45">
      <c r="A3071" s="276">
        <v>3066</v>
      </c>
      <c r="B3071" s="335" t="s">
        <v>3835</v>
      </c>
      <c r="C3071" s="286">
        <v>21</v>
      </c>
      <c r="D3071" s="287" t="s">
        <v>1153</v>
      </c>
      <c r="E3071" s="279">
        <v>64997</v>
      </c>
      <c r="F3071" s="288" t="s">
        <v>642</v>
      </c>
      <c r="G3071" s="289" t="s">
        <v>1259</v>
      </c>
      <c r="H3071" s="290">
        <v>1</v>
      </c>
      <c r="I3071" s="290"/>
      <c r="J3071" s="290"/>
      <c r="K3071" s="290"/>
      <c r="L3071" s="290">
        <v>1</v>
      </c>
      <c r="M3071" s="284" t="s">
        <v>290</v>
      </c>
      <c r="N3071" s="336"/>
    </row>
    <row r="3072" spans="1:14" s="337" customFormat="1" ht="19.5" customHeight="1" x14ac:dyDescent="0.45">
      <c r="A3072" s="276">
        <v>3067</v>
      </c>
      <c r="B3072" s="335" t="s">
        <v>3836</v>
      </c>
      <c r="C3072" s="286">
        <v>21</v>
      </c>
      <c r="D3072" s="287" t="s">
        <v>1153</v>
      </c>
      <c r="E3072" s="279">
        <v>64997</v>
      </c>
      <c r="F3072" s="288" t="s">
        <v>642</v>
      </c>
      <c r="G3072" s="289" t="s">
        <v>1259</v>
      </c>
      <c r="H3072" s="290">
        <v>1</v>
      </c>
      <c r="I3072" s="290"/>
      <c r="J3072" s="290"/>
      <c r="K3072" s="290"/>
      <c r="L3072" s="290">
        <v>1</v>
      </c>
      <c r="M3072" s="284" t="s">
        <v>290</v>
      </c>
      <c r="N3072" s="336"/>
    </row>
    <row r="3073" spans="1:14" s="170" customFormat="1" ht="19.5" customHeight="1" x14ac:dyDescent="0.3">
      <c r="A3073" s="106"/>
      <c r="B3073" s="105"/>
      <c r="C3073" s="312"/>
      <c r="D3073" s="312"/>
      <c r="E3073" s="312"/>
      <c r="F3073" s="312"/>
      <c r="G3073" s="313"/>
      <c r="H3073" s="147">
        <f>SUBTOTAL(109,H6:H3072)</f>
        <v>3067</v>
      </c>
      <c r="I3073" s="147">
        <f>SUBTOTAL(109,I6:I3072)</f>
        <v>0</v>
      </c>
      <c r="J3073" s="147">
        <f>SUBTOTAL(109,J6:J3072)</f>
        <v>21</v>
      </c>
      <c r="K3073" s="147">
        <f>SUBTOTAL(109,K6:K3072)</f>
        <v>3034</v>
      </c>
      <c r="L3073" s="147">
        <f>SUBTOTAL(109,L6:L3072)</f>
        <v>12</v>
      </c>
      <c r="M3073" s="147"/>
      <c r="N3073" s="130"/>
    </row>
  </sheetData>
  <mergeCells count="17"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 x14ac:dyDescent="0.35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 x14ac:dyDescent="0.35">
      <c r="A3" s="177"/>
      <c r="B3" s="471" t="s">
        <v>3839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 x14ac:dyDescent="0.35">
      <c r="A4" s="472" t="s">
        <v>1155</v>
      </c>
      <c r="B4" s="462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3"/>
      <c r="B5" s="475"/>
      <c r="C5" s="479" t="s">
        <v>1157</v>
      </c>
      <c r="D5" s="479"/>
      <c r="E5" s="480" t="s">
        <v>1158</v>
      </c>
      <c r="F5" s="480"/>
      <c r="G5" s="480" t="s">
        <v>1159</v>
      </c>
      <c r="H5" s="480"/>
      <c r="I5" s="480" t="s">
        <v>1160</v>
      </c>
      <c r="J5" s="480"/>
      <c r="K5" s="480" t="s">
        <v>1161</v>
      </c>
      <c r="L5" s="480"/>
      <c r="M5" s="480" t="s">
        <v>1162</v>
      </c>
      <c r="N5" s="480"/>
      <c r="O5" s="480" t="s">
        <v>1163</v>
      </c>
      <c r="P5" s="480"/>
      <c r="Q5" s="480" t="s">
        <v>1164</v>
      </c>
      <c r="R5" s="480"/>
      <c r="S5" s="481" t="s">
        <v>15</v>
      </c>
      <c r="T5" s="481" t="s">
        <v>13</v>
      </c>
      <c r="U5" s="480" t="s">
        <v>1165</v>
      </c>
      <c r="V5" s="483" t="s">
        <v>1691</v>
      </c>
      <c r="W5" s="483" t="s">
        <v>1692</v>
      </c>
      <c r="X5" s="483" t="s">
        <v>1693</v>
      </c>
      <c r="Y5" s="480" t="s">
        <v>1166</v>
      </c>
      <c r="Z5" s="462" t="s">
        <v>1167</v>
      </c>
      <c r="AA5" s="462" t="s">
        <v>1694</v>
      </c>
      <c r="AB5" s="464" t="s">
        <v>1695</v>
      </c>
    </row>
    <row r="6" spans="1:28" ht="30" customHeight="1" x14ac:dyDescent="0.25">
      <c r="A6" s="474"/>
      <c r="B6" s="463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82"/>
      <c r="T6" s="482"/>
      <c r="U6" s="480"/>
      <c r="V6" s="483"/>
      <c r="W6" s="483"/>
      <c r="X6" s="483"/>
      <c r="Y6" s="480"/>
      <c r="Z6" s="463"/>
      <c r="AA6" s="463"/>
      <c r="AB6" s="465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186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208</v>
      </c>
      <c r="U7" s="192">
        <f>S7+T7</f>
        <v>763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679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933</v>
      </c>
      <c r="T8" s="192">
        <f t="shared" si="0"/>
        <v>414</v>
      </c>
      <c r="U8" s="192">
        <f t="shared" ref="U8:U16" si="1">S8+T8</f>
        <v>1347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71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81</v>
      </c>
      <c r="U9" s="192">
        <f t="shared" si="1"/>
        <v>309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6" t="s">
        <v>1175</v>
      </c>
      <c r="B17" s="467"/>
      <c r="C17" s="194">
        <f t="shared" ref="C17:X17" si="3">SUM(C7:C16)</f>
        <v>602</v>
      </c>
      <c r="D17" s="194">
        <f t="shared" si="3"/>
        <v>115</v>
      </c>
      <c r="E17" s="194">
        <f t="shared" si="3"/>
        <v>1467</v>
      </c>
      <c r="F17" s="194">
        <f t="shared" si="3"/>
        <v>670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2249</v>
      </c>
      <c r="T17" s="194">
        <f t="shared" si="3"/>
        <v>818</v>
      </c>
      <c r="U17" s="194">
        <f t="shared" si="3"/>
        <v>3067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8" t="s">
        <v>1699</v>
      </c>
      <c r="C19" s="468"/>
      <c r="D19" s="468"/>
      <c r="E19" s="195">
        <v>74</v>
      </c>
      <c r="Z19"/>
    </row>
    <row r="20" spans="1:28" x14ac:dyDescent="0.25">
      <c r="A20" s="195">
        <v>2</v>
      </c>
      <c r="B20" s="468" t="s">
        <v>1700</v>
      </c>
      <c r="C20" s="468"/>
      <c r="D20" s="468"/>
      <c r="E20" s="195">
        <v>14</v>
      </c>
      <c r="Z20"/>
    </row>
    <row r="21" spans="1:28" x14ac:dyDescent="0.25">
      <c r="A21" s="195">
        <v>3</v>
      </c>
      <c r="B21" s="468" t="s">
        <v>2663</v>
      </c>
      <c r="C21" s="468"/>
      <c r="D21" s="468"/>
      <c r="E21" s="195">
        <v>1</v>
      </c>
      <c r="Z21"/>
    </row>
    <row r="22" spans="1:28" x14ac:dyDescent="0.25">
      <c r="A22" s="195">
        <v>4</v>
      </c>
      <c r="B22" s="468" t="s">
        <v>1701</v>
      </c>
      <c r="C22" s="468"/>
      <c r="D22" s="468"/>
      <c r="E22" s="195">
        <v>4</v>
      </c>
      <c r="Z22"/>
    </row>
    <row r="23" spans="1:28" x14ac:dyDescent="0.25">
      <c r="A23" s="195">
        <v>5</v>
      </c>
      <c r="B23" s="468" t="s">
        <v>1702</v>
      </c>
      <c r="C23" s="468"/>
      <c r="D23" s="468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opLeftCell="A46" workbookViewId="0">
      <selection activeCell="H60" sqref="H60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4" t="s">
        <v>893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</row>
    <row r="2" spans="1:16" ht="28.5" x14ac:dyDescent="0.25">
      <c r="B2" s="485" t="s">
        <v>894</v>
      </c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</row>
    <row r="3" spans="1:16" ht="27" x14ac:dyDescent="0.25">
      <c r="B3" s="486" t="s">
        <v>2972</v>
      </c>
      <c r="C3" s="486"/>
      <c r="D3" s="486"/>
      <c r="E3" s="486"/>
      <c r="F3" s="486"/>
      <c r="G3" s="486"/>
      <c r="H3" s="486"/>
      <c r="I3" s="486"/>
      <c r="J3" s="486"/>
      <c r="K3" s="486"/>
      <c r="L3" s="486"/>
      <c r="M3" s="486"/>
      <c r="N3" s="486"/>
      <c r="O3" s="486"/>
      <c r="P3" s="486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261">
        <v>50</v>
      </c>
      <c r="B54" s="265" t="s">
        <v>3822</v>
      </c>
      <c r="C54" s="263" t="s">
        <v>15</v>
      </c>
      <c r="D54" s="266">
        <v>48</v>
      </c>
      <c r="E54" s="274" t="s">
        <v>861</v>
      </c>
      <c r="F54" s="266">
        <v>1</v>
      </c>
      <c r="G54" s="267"/>
      <c r="H54" s="267" t="s">
        <v>3831</v>
      </c>
      <c r="I54" s="265" t="s">
        <v>2359</v>
      </c>
      <c r="J54" s="265" t="s">
        <v>2986</v>
      </c>
    </row>
    <row r="55" spans="1:10" ht="24.75" x14ac:dyDescent="0.5">
      <c r="A55" s="261">
        <v>51</v>
      </c>
      <c r="B55" s="265" t="s">
        <v>3832</v>
      </c>
      <c r="C55" s="263" t="s">
        <v>15</v>
      </c>
      <c r="D55" s="266">
        <v>40</v>
      </c>
      <c r="E55" s="274" t="s">
        <v>1748</v>
      </c>
      <c r="F55" s="266">
        <v>1</v>
      </c>
      <c r="G55" s="267"/>
      <c r="H55" s="267" t="s">
        <v>3831</v>
      </c>
      <c r="I55" s="265" t="s">
        <v>2988</v>
      </c>
      <c r="J55" s="318"/>
    </row>
    <row r="56" spans="1:10" ht="24.75" x14ac:dyDescent="0.5">
      <c r="A56" s="487" t="s">
        <v>14</v>
      </c>
      <c r="B56" s="488"/>
      <c r="C56" s="488"/>
      <c r="D56" s="488"/>
      <c r="E56" s="489"/>
      <c r="F56" s="266">
        <f>SUM(F5:F55)</f>
        <v>51</v>
      </c>
      <c r="G56" s="490"/>
      <c r="H56" s="491"/>
      <c r="I56" s="491"/>
      <c r="J56" s="492"/>
    </row>
    <row r="57" spans="1:10" ht="17.25" x14ac:dyDescent="0.35">
      <c r="G57" s="273"/>
      <c r="H57" s="273"/>
    </row>
  </sheetData>
  <mergeCells count="5">
    <mergeCell ref="B1:P1"/>
    <mergeCell ref="B2:P2"/>
    <mergeCell ref="B3:P3"/>
    <mergeCell ref="A56:E56"/>
    <mergeCell ref="G56:J56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L18" sqref="L18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93" t="s">
        <v>2865</v>
      </c>
      <c r="C3" s="493"/>
      <c r="D3" s="493"/>
      <c r="E3" s="493"/>
      <c r="F3" s="493"/>
      <c r="H3" s="498" t="s">
        <v>2865</v>
      </c>
      <c r="I3" s="498"/>
      <c r="J3" s="498"/>
      <c r="K3" s="498"/>
      <c r="L3" s="498"/>
    </row>
    <row r="4" spans="2:12" x14ac:dyDescent="0.25">
      <c r="B4" s="494" t="s">
        <v>2866</v>
      </c>
      <c r="C4" s="494"/>
      <c r="D4" s="494"/>
      <c r="E4" s="494"/>
      <c r="F4" s="494"/>
      <c r="H4" s="230"/>
      <c r="I4" s="230"/>
      <c r="J4" s="230" t="s">
        <v>3301</v>
      </c>
      <c r="K4" s="230"/>
      <c r="L4" s="230"/>
    </row>
    <row r="5" spans="2:12" x14ac:dyDescent="0.25">
      <c r="B5" s="495" t="s">
        <v>2867</v>
      </c>
      <c r="C5" s="495"/>
      <c r="D5" s="495"/>
      <c r="E5" s="495"/>
      <c r="F5" s="495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4</v>
      </c>
      <c r="K15" s="304"/>
      <c r="L15" s="304">
        <f t="shared" si="0"/>
        <v>4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>
        <v>1</v>
      </c>
      <c r="K16" s="304"/>
      <c r="L16" s="304">
        <f t="shared" si="0"/>
        <v>1</v>
      </c>
    </row>
    <row r="17" spans="2:12" x14ac:dyDescent="0.25">
      <c r="B17" s="257">
        <v>11</v>
      </c>
      <c r="C17" s="257" t="s">
        <v>2863</v>
      </c>
      <c r="D17" s="257"/>
      <c r="E17" s="257"/>
      <c r="F17" s="257">
        <v>4</v>
      </c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6" t="s">
        <v>30</v>
      </c>
      <c r="C19" s="497"/>
      <c r="D19" s="257"/>
      <c r="E19" s="257"/>
      <c r="F19" s="257">
        <f>SUM(F7:F18)</f>
        <v>3067</v>
      </c>
      <c r="H19" s="499" t="s">
        <v>30</v>
      </c>
      <c r="I19" s="500"/>
      <c r="J19" s="304">
        <f>SUM(J7:J18)</f>
        <v>41</v>
      </c>
      <c r="K19" s="304">
        <f t="shared" ref="K19:L19" si="1">SUM(K7:K18)</f>
        <v>11</v>
      </c>
      <c r="L19" s="304">
        <f t="shared" si="1"/>
        <v>52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2021-03-30T05:31:39Z</dcterms:modified>
</cp:coreProperties>
</file>