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Name'!$B$4:$N$2855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H239" i="28"/>
  <c r="G239" i="28"/>
  <c r="F239" i="28"/>
  <c r="E239" i="28"/>
  <c r="H238" i="28"/>
  <c r="L238" i="28" s="1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H229" i="28"/>
  <c r="L229" i="28" s="1"/>
  <c r="L239" i="28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856" i="35" l="1"/>
  <c r="J2856" i="35"/>
  <c r="K2856" i="35"/>
  <c r="H2856" i="35"/>
  <c r="F3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856" i="35"/>
</calcChain>
</file>

<file path=xl/sharedStrings.xml><?xml version="1.0" encoding="utf-8"?>
<sst xmlns="http://schemas.openxmlformats.org/spreadsheetml/2006/main" count="15294" uniqueCount="3608">
  <si>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</si>
  <si>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</si>
  <si>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</si>
  <si>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</si>
  <si>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</si>
  <si>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</si>
  <si>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</si>
  <si>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</si>
  <si>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</si>
  <si>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</si>
  <si>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</si>
  <si>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</si>
  <si>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</si>
  <si>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</si>
  <si>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</si>
  <si>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</si>
  <si>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</si>
  <si>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</si>
  <si>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</si>
  <si>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</si>
  <si>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</si>
  <si>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</si>
  <si>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</si>
  <si>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</si>
  <si>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</si>
  <si>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</si>
  <si>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</si>
  <si>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</si>
  <si>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</si>
  <si>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</si>
  <si>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</si>
  <si>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</si>
  <si>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</si>
  <si>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</si>
  <si>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</si>
  <si>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</si>
  <si>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</si>
  <si>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</si>
  <si>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</si>
  <si>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</si>
  <si>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</si>
  <si>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</si>
  <si>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</si>
  <si>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</si>
  <si>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</si>
  <si>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</si>
  <si>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</si>
  <si>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</si>
  <si>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</si>
  <si>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</si>
  <si>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</si>
  <si>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</si>
  <si>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</si>
  <si>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</si>
  <si>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</si>
  <si>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</si>
  <si>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</si>
  <si>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</si>
  <si>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</si>
  <si>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</si>
  <si>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</si>
  <si>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</si>
  <si>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</si>
  <si>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</si>
  <si>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</si>
  <si>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</si>
  <si>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</si>
  <si>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</si>
  <si>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</si>
  <si>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</si>
  <si>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</si>
  <si>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</si>
  <si>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</si>
  <si>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</si>
  <si>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</si>
  <si>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</si>
  <si>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</si>
  <si>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</si>
  <si>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</si>
  <si>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</si>
  <si>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</si>
  <si>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</si>
  <si>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</si>
  <si>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</si>
  <si>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</si>
  <si>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</si>
  <si>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</si>
  <si>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</si>
  <si>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</si>
  <si>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</si>
  <si>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</si>
  <si>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</si>
  <si>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</si>
  <si>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</si>
  <si>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</si>
  <si>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</si>
  <si>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</si>
  <si>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</si>
  <si>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</si>
  <si>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</si>
  <si>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</si>
  <si>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</si>
  <si>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</si>
  <si>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</si>
  <si>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</si>
  <si>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</si>
  <si>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</si>
  <si>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</si>
  <si>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</si>
  <si>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</si>
  <si>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</si>
  <si>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</si>
  <si>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</si>
  <si>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</si>
  <si>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</si>
  <si>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</si>
  <si>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</si>
  <si>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</si>
  <si>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</si>
  <si>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</si>
  <si>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</si>
  <si>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</si>
  <si>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</si>
  <si>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</si>
  <si>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</si>
  <si>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</si>
  <si>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</si>
  <si>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</si>
  <si>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</si>
  <si>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</si>
  <si>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</si>
  <si>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</si>
  <si>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</si>
  <si>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</si>
  <si>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</si>
  <si>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</si>
  <si>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</si>
  <si>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</si>
  <si>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</si>
  <si>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</si>
  <si>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</si>
  <si>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</si>
  <si>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</si>
  <si>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</si>
  <si>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</si>
  <si>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</si>
  <si>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</si>
  <si>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</si>
  <si>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</si>
  <si>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</si>
  <si>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</si>
  <si>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</si>
  <si>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</si>
  <si>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</si>
  <si>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</si>
  <si>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</si>
  <si>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</si>
  <si>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</si>
  <si>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</si>
  <si>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</si>
  <si>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</si>
  <si>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</si>
  <si>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</si>
  <si>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</si>
  <si>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</si>
  <si>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</si>
  <si>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</si>
  <si>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</si>
  <si>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</si>
  <si>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</si>
  <si>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</si>
  <si>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</si>
  <si>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</si>
  <si>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</si>
  <si>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</si>
  <si>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</si>
  <si>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</si>
  <si>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</si>
  <si>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</si>
  <si>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</si>
  <si>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</si>
  <si>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</si>
  <si>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</si>
  <si>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</si>
  <si>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</si>
  <si>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</si>
  <si>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</si>
  <si>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</si>
  <si>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</si>
  <si>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</si>
  <si>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</si>
  <si>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</si>
  <si>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</si>
  <si>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</si>
  <si>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</si>
  <si>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</si>
  <si>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</si>
  <si>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</si>
  <si>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</si>
  <si>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</si>
  <si>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</si>
  <si>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</si>
  <si>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</si>
  <si>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</si>
  <si>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</si>
  <si>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</si>
  <si>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</si>
  <si>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</si>
  <si>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</si>
  <si>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</si>
  <si>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</si>
  <si>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</si>
  <si>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</si>
  <si>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</si>
  <si>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</si>
  <si>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</si>
  <si>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</si>
  <si>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</si>
  <si>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</si>
  <si>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</si>
  <si>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</si>
  <si>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</si>
  <si>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</si>
  <si>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</si>
  <si>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</si>
  <si>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</si>
  <si>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</si>
  <si>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</si>
  <si>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</si>
  <si>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</si>
  <si>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</si>
  <si>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</si>
  <si>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</si>
  <si>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</si>
  <si>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</si>
  <si>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</si>
  <si>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</si>
  <si>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</si>
  <si>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</si>
  <si>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</si>
  <si>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</si>
  <si>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</si>
  <si>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</si>
  <si>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</si>
  <si>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</si>
  <si>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</si>
  <si>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</si>
  <si>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</si>
  <si>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</si>
  <si>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</si>
  <si>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</si>
  <si>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</si>
  <si>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</si>
  <si>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</si>
  <si>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</si>
  <si>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</si>
  <si>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</si>
  <si>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</si>
  <si>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</si>
  <si>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</si>
  <si>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</si>
  <si>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</si>
  <si>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</si>
  <si>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</si>
  <si>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</si>
  <si>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</si>
  <si>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</si>
  <si>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</si>
  <si>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</si>
  <si>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</si>
  <si>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</si>
  <si>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</si>
  <si>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</si>
  <si>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</si>
  <si>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</si>
  <si>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</si>
  <si>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</si>
  <si>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</si>
  <si>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</si>
  <si>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</si>
  <si>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</si>
  <si>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</si>
  <si>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</si>
  <si>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</si>
  <si>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</si>
  <si>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</si>
  <si>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</si>
  <si>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</si>
  <si>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</si>
  <si>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</si>
  <si>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</si>
  <si>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</si>
  <si>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</si>
  <si>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</si>
  <si>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</si>
  <si>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</si>
  <si>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</si>
  <si>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</si>
  <si>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</si>
  <si>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</si>
  <si>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</si>
  <si>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</si>
  <si>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</si>
  <si>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</si>
  <si>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</si>
  <si>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</si>
  <si>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</si>
  <si>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</si>
  <si>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</si>
  <si>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</si>
  <si>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</si>
  <si>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</si>
  <si>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</si>
  <si>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</si>
  <si>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</si>
  <si>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</si>
  <si>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</si>
  <si>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</si>
  <si>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</si>
  <si>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</si>
  <si>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</si>
  <si>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</si>
  <si>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</si>
  <si>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</si>
  <si>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</si>
  <si>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</si>
  <si>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</si>
  <si>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</si>
  <si>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</si>
  <si>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</si>
  <si>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</si>
  <si>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</si>
  <si>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</si>
  <si>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</si>
  <si>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</si>
  <si>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</si>
  <si>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</si>
  <si>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</si>
  <si>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</si>
  <si>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</si>
  <si>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</si>
  <si>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</si>
  <si>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</si>
  <si>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</si>
  <si>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</si>
  <si>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</si>
  <si>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</si>
  <si>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</si>
  <si>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</si>
  <si>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</si>
  <si>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</si>
  <si>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</si>
  <si>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</si>
  <si>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</si>
  <si>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</si>
  <si>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</si>
  <si>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</si>
  <si>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</si>
  <si>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</si>
  <si>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</si>
  <si>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</si>
  <si>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</si>
  <si>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</si>
  <si>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</si>
  <si>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</si>
  <si>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</si>
  <si>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</si>
  <si>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</si>
  <si>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</si>
  <si>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</si>
  <si>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</si>
  <si>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</si>
  <si>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</si>
  <si>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</si>
  <si>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</si>
  <si>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</si>
  <si>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</si>
  <si>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</si>
  <si>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</si>
  <si>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</si>
  <si>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</si>
  <si>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</si>
  <si>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</si>
  <si>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</si>
  <si>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</si>
  <si>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</si>
  <si>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</si>
  <si>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</si>
  <si>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</si>
  <si>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</si>
  <si>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</si>
  <si>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</si>
  <si>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</si>
  <si>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</si>
  <si>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</si>
  <si>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</si>
  <si>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</si>
  <si>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</si>
  <si>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</si>
  <si>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</si>
  <si>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</si>
  <si>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</si>
  <si>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</si>
  <si>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</si>
  <si>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</si>
  <si>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</si>
  <si>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</si>
  <si>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</si>
  <si>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</si>
  <si>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</si>
  <si>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</si>
  <si>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</si>
  <si>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</si>
  <si>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</si>
  <si>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</si>
  <si>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</si>
  <si>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</si>
  <si>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</si>
  <si>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</si>
  <si>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</si>
  <si>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</si>
  <si>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</si>
  <si>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</si>
  <si>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</si>
  <si>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</si>
  <si>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</si>
  <si>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</si>
  <si>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</si>
  <si>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</si>
  <si>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</si>
  <si>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</si>
  <si>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</si>
  <si>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</si>
  <si>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</si>
  <si>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</si>
  <si>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</si>
  <si>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</si>
  <si>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</si>
  <si>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</si>
  <si>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</si>
  <si>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</si>
  <si>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</si>
  <si>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</si>
  <si>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</si>
  <si>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</si>
  <si>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</si>
  <si>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</si>
  <si>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</si>
  <si>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</si>
  <si>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</si>
  <si>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</si>
  <si>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</si>
  <si>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</si>
  <si>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</si>
  <si>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</si>
  <si>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</si>
  <si>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</si>
  <si>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</si>
  <si>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</si>
  <si>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</si>
  <si>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</si>
  <si>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</si>
  <si>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</si>
  <si>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</si>
  <si>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</si>
  <si>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</si>
  <si>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</si>
  <si>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</si>
  <si>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</si>
  <si>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</si>
  <si>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</si>
  <si>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</si>
  <si>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</si>
  <si>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</si>
  <si>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</si>
  <si>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</si>
  <si>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</si>
  <si>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</si>
  <si>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</si>
  <si>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</si>
  <si>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</si>
  <si>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</si>
  <si>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</si>
  <si>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</si>
  <si>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</si>
  <si>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</si>
  <si>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</si>
  <si>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</si>
  <si>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</si>
  <si>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</si>
  <si>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</si>
  <si>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</si>
  <si>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</si>
  <si>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</si>
  <si>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</si>
  <si>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</si>
  <si>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</si>
  <si>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</si>
  <si>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</si>
  <si>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</si>
  <si>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</si>
  <si>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</si>
  <si>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</si>
  <si>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</si>
  <si>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</si>
  <si>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</si>
  <si>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</si>
  <si>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</si>
  <si>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</si>
  <si>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</si>
  <si>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</si>
  <si>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</si>
  <si>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</si>
  <si>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</si>
  <si>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</si>
  <si>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</si>
  <si>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</si>
  <si>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</si>
  <si>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</si>
  <si>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</si>
  <si>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</si>
  <si>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</si>
  <si>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</si>
  <si>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</si>
  <si>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</si>
  <si>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</si>
  <si>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</si>
  <si>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</si>
  <si>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</si>
  <si>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</si>
  <si>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</si>
  <si>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</si>
  <si>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</si>
  <si>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</si>
  <si>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</si>
  <si>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</si>
  <si>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</si>
  <si>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</si>
  <si>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</si>
  <si>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</si>
  <si>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</si>
  <si>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</si>
  <si>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</si>
  <si>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</si>
  <si>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</si>
  <si>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</si>
  <si>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</si>
  <si>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</si>
  <si>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</si>
  <si>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</si>
  <si>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</si>
  <si>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</si>
  <si>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</si>
  <si>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</si>
  <si>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</si>
  <si>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</si>
  <si>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</si>
  <si>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</si>
  <si>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</si>
  <si>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</si>
  <si>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</si>
  <si>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</si>
  <si>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</si>
  <si>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</si>
  <si>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</si>
  <si>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</si>
  <si>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</si>
  <si>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</si>
  <si>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</si>
  <si>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</si>
  <si>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</si>
  <si>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</si>
  <si>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</si>
  <si>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</si>
  <si>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</si>
  <si>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</si>
  <si>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</si>
  <si>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</si>
  <si>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</si>
  <si>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</si>
  <si>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</si>
  <si>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</si>
  <si>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</si>
  <si>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</si>
  <si>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</si>
  <si>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</si>
  <si>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</si>
  <si>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</si>
  <si>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</si>
  <si>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</si>
  <si>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</si>
  <si>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</si>
  <si>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</si>
  <si>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</si>
  <si>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</si>
  <si>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</si>
  <si>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</si>
  <si>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</si>
  <si>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</si>
  <si>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</si>
  <si>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</si>
  <si>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</si>
  <si>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</si>
  <si>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</si>
  <si>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</si>
  <si>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</si>
  <si>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</si>
  <si>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</si>
  <si>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</si>
  <si>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</si>
  <si>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</si>
  <si>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</si>
  <si>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</si>
  <si>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</si>
  <si>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</si>
  <si>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</si>
  <si>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</si>
  <si>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</si>
  <si>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</si>
  <si>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</si>
  <si>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</si>
  <si>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</si>
  <si>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</si>
  <si>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</si>
  <si>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</si>
  <si>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</si>
  <si>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</si>
  <si>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</si>
  <si>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</si>
  <si>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</si>
  <si>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</si>
  <si>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</si>
  <si>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</si>
  <si>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</si>
  <si>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</si>
  <si>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</si>
  <si>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</si>
  <si>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</si>
  <si>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</si>
  <si>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</si>
  <si>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</si>
  <si>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</si>
  <si>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</si>
  <si>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</si>
  <si>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</si>
  <si>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</si>
  <si>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</si>
  <si>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</si>
  <si>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</si>
  <si>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</si>
  <si>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</si>
  <si>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</si>
  <si>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</si>
  <si>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</si>
  <si>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</si>
  <si>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</si>
  <si>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</si>
  <si>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</si>
  <si>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</si>
  <si>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</si>
  <si>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</si>
  <si>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</si>
  <si>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</si>
  <si>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</si>
  <si>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</si>
  <si>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</si>
  <si>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</si>
  <si>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</si>
  <si>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</si>
  <si>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</si>
  <si>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</si>
  <si>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</si>
  <si>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</si>
  <si>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</si>
  <si>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</si>
  <si>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</si>
  <si>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</si>
  <si>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</si>
  <si>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</si>
  <si>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</si>
  <si>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</si>
  <si>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</si>
  <si>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</si>
  <si>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</si>
  <si>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</si>
  <si>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</si>
  <si>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</si>
  <si>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</si>
  <si>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</si>
  <si>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</si>
  <si>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</si>
  <si>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</si>
  <si>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</si>
  <si>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</si>
  <si>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</si>
  <si>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</si>
  <si>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</si>
  <si>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</si>
  <si>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</si>
  <si>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</si>
  <si>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</si>
  <si>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</si>
  <si>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</si>
  <si>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</si>
  <si>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</si>
  <si>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</si>
  <si>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</si>
  <si>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</si>
  <si>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</si>
  <si>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</si>
  <si>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</si>
  <si>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</si>
  <si>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</si>
  <si>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</si>
  <si>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</si>
  <si>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</si>
  <si>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</si>
  <si>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</si>
  <si>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</si>
  <si>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</si>
  <si>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</si>
  <si>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</si>
  <si>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</si>
  <si>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</si>
  <si>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</si>
  <si>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</si>
  <si>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</si>
  <si>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</si>
  <si>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</si>
  <si>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</si>
  <si>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</si>
  <si>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</si>
  <si>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</si>
  <si>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</si>
  <si>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</si>
  <si>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</si>
  <si>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</si>
  <si>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</si>
  <si>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</si>
  <si>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</si>
  <si>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</si>
  <si>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</si>
  <si>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</si>
  <si>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</si>
  <si>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</si>
  <si>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</si>
  <si>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</si>
  <si>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</si>
  <si>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</si>
  <si>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</si>
  <si>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</si>
  <si>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</si>
  <si>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</si>
  <si>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</si>
  <si>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</si>
  <si>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</si>
  <si>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</si>
  <si>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</si>
  <si>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</si>
  <si>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</si>
  <si>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</si>
  <si>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</si>
  <si>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</si>
  <si>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</si>
  <si>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</si>
  <si>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</si>
  <si>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</si>
  <si>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</si>
  <si>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</si>
  <si>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</si>
  <si>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</si>
  <si>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</si>
  <si>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</si>
  <si>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</si>
  <si>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</si>
  <si>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</si>
  <si>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</si>
  <si>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</si>
  <si>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</si>
  <si>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</si>
  <si>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</si>
  <si>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</si>
  <si>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</si>
  <si>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</si>
  <si>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</si>
  <si>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</si>
  <si>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</si>
  <si>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</si>
  <si>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</si>
  <si>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</si>
  <si>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</si>
  <si>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</si>
  <si>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</si>
  <si>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</si>
  <si>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</si>
  <si>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</si>
  <si>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</si>
  <si>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</si>
  <si>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</si>
  <si>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</si>
  <si>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</si>
  <si>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</si>
  <si>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</si>
  <si>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</si>
  <si>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</si>
  <si>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</si>
  <si>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</si>
  <si>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</si>
  <si>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</si>
  <si>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</si>
  <si>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</si>
  <si>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</si>
  <si>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</si>
  <si>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</si>
  <si>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</si>
  <si>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</si>
  <si>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</si>
  <si>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</si>
  <si>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</si>
  <si>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</si>
  <si>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</si>
  <si>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</si>
  <si>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</si>
  <si>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</si>
  <si>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</si>
  <si>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</si>
  <si>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</si>
  <si>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</si>
  <si>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</si>
  <si>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</si>
  <si>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</si>
  <si>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</si>
  <si>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</si>
  <si>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</si>
  <si>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</si>
  <si>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</si>
  <si>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</si>
  <si>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</si>
  <si>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</si>
  <si>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</si>
  <si>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</si>
  <si>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</si>
  <si>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</si>
  <si>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</si>
  <si>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</si>
  <si>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</si>
  <si>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</si>
  <si>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</si>
  <si>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</si>
  <si>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</si>
  <si>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</si>
  <si>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</si>
  <si>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</si>
  <si>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</si>
  <si>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</si>
  <si>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</si>
  <si>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</si>
  <si>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</si>
  <si>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</si>
  <si>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</si>
  <si>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</si>
  <si>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</si>
  <si>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</si>
  <si>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</si>
  <si>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</si>
  <si>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</si>
  <si>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</si>
  <si>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</si>
  <si>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</si>
  <si>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</si>
  <si>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</si>
  <si>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</si>
  <si>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</si>
  <si>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</si>
  <si>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</si>
  <si>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</si>
  <si>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</si>
  <si>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</si>
  <si>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</si>
  <si>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</si>
  <si>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</si>
  <si>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</si>
  <si>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</si>
  <si>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</si>
  <si>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</si>
  <si>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</si>
  <si>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</si>
  <si>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</si>
  <si>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</si>
  <si>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</si>
  <si>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</si>
  <si>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</si>
  <si>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</si>
  <si>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</si>
  <si>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</si>
  <si>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</si>
  <si>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</si>
  <si>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</si>
  <si>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</si>
  <si>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</si>
  <si>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</si>
  <si>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</si>
  <si>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</si>
  <si>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</si>
  <si>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</si>
  <si>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</si>
  <si>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</si>
  <si>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</si>
  <si>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</si>
  <si>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</si>
  <si>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</si>
  <si>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</si>
  <si>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</si>
  <si>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</si>
  <si>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</si>
  <si>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</si>
  <si>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</si>
  <si>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</si>
  <si>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</si>
  <si>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</si>
  <si>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</si>
  <si>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</si>
  <si>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</si>
  <si>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</si>
  <si>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</si>
  <si>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</si>
  <si>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</si>
  <si>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</si>
  <si>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</si>
  <si>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</si>
  <si>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</si>
  <si>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</si>
  <si>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</si>
  <si>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</si>
  <si>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</si>
  <si>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</si>
  <si>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</si>
  <si>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</si>
  <si>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</si>
  <si>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</si>
  <si>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</si>
  <si>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</si>
  <si>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</si>
  <si>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</si>
  <si>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</si>
  <si>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</si>
  <si>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</si>
  <si>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</si>
  <si>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</si>
  <si>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</si>
  <si>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</si>
  <si>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</si>
  <si>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</si>
  <si>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</si>
  <si>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</si>
  <si>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</si>
  <si>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</si>
  <si>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</si>
  <si>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</si>
  <si>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</si>
  <si>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</si>
  <si>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</si>
  <si>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</si>
  <si>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</si>
  <si>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</si>
  <si>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</si>
  <si>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</si>
  <si>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</si>
  <si>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</si>
  <si>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</si>
  <si>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</si>
  <si>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</si>
  <si>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</si>
  <si>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</si>
  <si>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</si>
  <si>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</si>
  <si>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</si>
  <si>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</si>
  <si>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</si>
  <si>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</si>
  <si>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</si>
  <si>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</si>
  <si>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</si>
  <si>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</si>
  <si>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</si>
  <si>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</si>
  <si>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</si>
  <si>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</si>
  <si>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</si>
  <si>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</si>
  <si>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</si>
  <si>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</si>
  <si>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</si>
  <si>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</si>
  <si>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</si>
  <si>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</si>
  <si>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</si>
  <si>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</si>
  <si>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</si>
  <si>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</si>
  <si>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</si>
  <si>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</si>
  <si>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</si>
  <si>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</si>
  <si>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</si>
  <si>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</si>
  <si>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</si>
  <si>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</si>
  <si>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</si>
  <si>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</si>
  <si>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</si>
  <si>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</si>
  <si>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</si>
  <si>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</si>
  <si>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</si>
  <si>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</si>
  <si>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</si>
  <si>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</si>
  <si>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</si>
  <si>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</si>
  <si>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</si>
  <si>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</si>
  <si>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</si>
  <si>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</si>
  <si>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</si>
  <si>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</si>
  <si>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</si>
  <si>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</si>
  <si>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</si>
  <si>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</si>
  <si>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</si>
  <si>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</si>
  <si>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</si>
  <si>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</si>
  <si>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</si>
  <si>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</si>
  <si>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</si>
  <si>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</si>
  <si>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</si>
  <si>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</si>
  <si>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</si>
  <si>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</si>
  <si>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</si>
  <si>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</si>
  <si>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</si>
  <si>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</si>
  <si>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</si>
  <si>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</si>
  <si>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</si>
  <si>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</si>
  <si>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</si>
  <si>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</si>
  <si>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</si>
  <si>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</si>
  <si>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</si>
  <si>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</si>
  <si>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</si>
  <si>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</si>
  <si>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</si>
  <si>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</si>
  <si>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</si>
  <si>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</si>
  <si>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</si>
  <si>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</si>
  <si>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</si>
  <si>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</si>
  <si>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</si>
  <si>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</si>
  <si>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</si>
  <si>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</si>
  <si>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</si>
  <si>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</si>
  <si>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</si>
  <si>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</si>
  <si>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</si>
  <si>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</si>
  <si>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</si>
  <si>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</si>
  <si>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</si>
  <si>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</si>
  <si>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</si>
  <si>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</si>
  <si>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</si>
  <si>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</si>
  <si>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</si>
  <si>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</si>
  <si>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</si>
  <si>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</si>
  <si>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</si>
  <si>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</si>
  <si>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</si>
  <si>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</si>
  <si>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</si>
  <si>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</si>
  <si>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</si>
  <si>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</si>
  <si>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</si>
  <si>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</si>
  <si>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</si>
  <si>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</si>
  <si>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</si>
  <si>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</si>
  <si>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</si>
  <si>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</si>
  <si>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</si>
  <si>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</si>
  <si>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</si>
  <si>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</si>
  <si>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</si>
  <si>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</si>
  <si>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</si>
  <si>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</si>
  <si>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</si>
  <si>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</si>
  <si>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</si>
  <si>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</si>
  <si>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</si>
  <si>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</si>
  <si>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</si>
  <si>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</si>
  <si>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</si>
  <si>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</si>
  <si>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</si>
  <si>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</si>
  <si>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</si>
  <si>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</si>
  <si>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</si>
  <si>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</si>
  <si>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</si>
  <si>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</si>
  <si>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</si>
  <si>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</si>
  <si>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</si>
  <si>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</si>
  <si>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</si>
  <si>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</si>
  <si>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</si>
  <si>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</si>
  <si>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</si>
  <si>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</si>
  <si>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</si>
  <si>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</si>
  <si>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</si>
  <si>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</si>
  <si>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</si>
  <si>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</si>
  <si>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</si>
  <si>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</si>
  <si>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</si>
  <si>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</si>
  <si>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</si>
  <si>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</si>
  <si>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</si>
  <si>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</si>
  <si>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</si>
  <si>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</si>
  <si>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</si>
  <si>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</si>
  <si>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</si>
  <si>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</si>
  <si>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</si>
  <si>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</si>
  <si>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</si>
  <si>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</si>
  <si>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</si>
  <si>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</si>
  <si>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</si>
  <si>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</si>
  <si>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</si>
  <si>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</si>
  <si>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</si>
  <si>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</si>
  <si>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</si>
  <si>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</si>
  <si>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</si>
  <si>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</si>
  <si>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</si>
  <si>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</si>
  <si>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</si>
  <si>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</si>
  <si>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</si>
  <si>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</si>
  <si>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</si>
  <si>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</si>
  <si>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</si>
  <si>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</si>
  <si>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</si>
  <si>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</si>
  <si>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</si>
  <si>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</si>
  <si>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</si>
  <si>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</si>
  <si>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</si>
  <si>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</si>
  <si>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</si>
  <si>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</si>
  <si>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</si>
  <si>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</si>
  <si>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</si>
  <si>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</si>
  <si>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</si>
  <si>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</si>
  <si>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</si>
  <si>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</si>
  <si>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</si>
  <si>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</si>
  <si>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</si>
  <si>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</si>
  <si>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</si>
  <si>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</si>
  <si>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</si>
  <si>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</si>
  <si>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</si>
  <si>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</si>
  <si>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</si>
  <si>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</si>
  <si>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</si>
  <si>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</si>
  <si>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</si>
  <si>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</si>
  <si>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</si>
  <si>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</si>
  <si>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</si>
  <si>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</si>
  <si>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</si>
  <si>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</si>
  <si>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</si>
  <si>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</si>
  <si>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</si>
  <si>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</si>
  <si>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</si>
  <si>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</si>
  <si>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</si>
  <si>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</si>
  <si>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</si>
  <si>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</si>
  <si>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</si>
  <si>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</si>
  <si>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</si>
  <si>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</si>
  <si>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</si>
  <si>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</si>
  <si>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</si>
  <si>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</si>
  <si>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</si>
  <si>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</si>
  <si>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</si>
  <si>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</si>
  <si>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</si>
  <si>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</si>
  <si>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</si>
  <si>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</si>
  <si>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</si>
  <si>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</si>
  <si>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</si>
  <si>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</si>
  <si>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</si>
  <si>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</si>
  <si>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</si>
  <si>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</si>
  <si>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</si>
  <si>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</si>
  <si>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</si>
  <si>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</si>
  <si>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</si>
  <si>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</si>
  <si>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</si>
  <si>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</si>
  <si>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</si>
  <si>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</si>
  <si>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</si>
  <si>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</si>
  <si>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</si>
  <si>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</si>
  <si>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</si>
  <si>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</si>
  <si>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</si>
  <si>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</si>
  <si>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</si>
  <si>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</si>
  <si>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</si>
  <si>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</si>
  <si>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</si>
  <si>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</si>
  <si>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</si>
  <si>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</si>
  <si>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</si>
  <si>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</si>
  <si>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</si>
  <si>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</si>
  <si>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</si>
  <si>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</si>
  <si>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</si>
  <si>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</si>
  <si>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</si>
  <si>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</si>
  <si>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</si>
  <si>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</si>
  <si>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</si>
  <si>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</si>
  <si>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</si>
  <si>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</si>
  <si>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</si>
  <si>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</si>
  <si>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</si>
  <si>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</si>
  <si>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</si>
  <si>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</si>
  <si>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</si>
  <si>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</si>
  <si>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</si>
  <si>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</si>
  <si>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</si>
  <si>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</si>
  <si>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</si>
  <si>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</si>
  <si>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</si>
  <si>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</si>
  <si>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</si>
  <si>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</si>
  <si>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</si>
  <si>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</si>
  <si>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</si>
  <si>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</si>
  <si>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</si>
  <si>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</si>
  <si>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</si>
  <si>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</si>
  <si>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</si>
  <si>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</si>
  <si>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</si>
  <si>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</si>
  <si>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</si>
  <si>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</si>
  <si>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</si>
  <si>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</si>
  <si>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</si>
  <si>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</si>
  <si>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</si>
  <si>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</si>
  <si>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</si>
  <si>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</si>
  <si>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</si>
  <si>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</si>
  <si>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</si>
  <si>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</si>
  <si>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</si>
  <si>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</si>
  <si>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</si>
  <si>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</si>
  <si>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</si>
  <si>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</si>
  <si>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</si>
  <si>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</si>
  <si>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</si>
  <si>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</si>
  <si>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</si>
  <si>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</si>
  <si>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</si>
  <si>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</si>
  <si>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</si>
  <si>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</si>
  <si>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</si>
  <si>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</si>
  <si>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</si>
  <si>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</si>
  <si>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</si>
  <si>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</si>
  <si>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</si>
  <si>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</si>
  <si>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</si>
  <si>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</si>
  <si>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</si>
  <si>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</si>
  <si>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</si>
  <si>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</si>
  <si>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</si>
  <si>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</si>
  <si>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</si>
  <si>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</si>
  <si>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</si>
  <si>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</si>
  <si>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</si>
  <si>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</si>
  <si>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</si>
  <si>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</si>
  <si>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</si>
  <si>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</si>
  <si>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</si>
  <si>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</si>
  <si>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</si>
  <si>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</si>
  <si>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</si>
  <si>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</si>
  <si>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</si>
  <si>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</si>
  <si>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</si>
  <si>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</si>
  <si>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</si>
  <si>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</si>
  <si>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</si>
  <si>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</si>
  <si>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</si>
  <si>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</si>
  <si>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</si>
  <si>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</si>
  <si>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</si>
  <si>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</si>
  <si>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</si>
  <si>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</si>
  <si>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</si>
  <si>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</si>
  <si>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</si>
  <si>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</si>
  <si>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</si>
  <si>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</si>
  <si>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</si>
  <si>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</si>
  <si>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</si>
  <si>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</si>
  <si>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</si>
  <si>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</si>
  <si>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</si>
  <si>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</si>
  <si>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</si>
  <si>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</si>
  <si>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</si>
  <si>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</si>
  <si>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</si>
  <si>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</si>
  <si>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</si>
  <si>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</si>
  <si>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</si>
  <si>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</si>
  <si>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</si>
  <si>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</si>
  <si>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</si>
  <si>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</si>
  <si>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</si>
  <si>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</si>
  <si>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</si>
  <si>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</si>
  <si>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</si>
  <si>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</si>
  <si>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</si>
  <si>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</si>
  <si>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</si>
  <si>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</si>
  <si>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</si>
  <si>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</si>
  <si>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</si>
  <si>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</si>
  <si>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</si>
  <si>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</si>
  <si>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</si>
  <si>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</si>
  <si>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</si>
  <si>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</si>
  <si>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</si>
  <si>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</si>
  <si>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</si>
  <si>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</si>
  <si>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</si>
  <si>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</si>
  <si>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</si>
  <si>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</si>
  <si>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</si>
  <si>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</si>
  <si>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</si>
  <si>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</si>
  <si>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</si>
  <si>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</si>
  <si>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</si>
  <si>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</si>
  <si>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</si>
  <si>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</si>
  <si>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</si>
  <si>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</si>
  <si>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</si>
  <si>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</si>
  <si>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</si>
  <si>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</si>
  <si>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</si>
  <si>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</si>
  <si>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</si>
  <si>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</si>
  <si>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</si>
  <si>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</si>
  <si>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</si>
  <si>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</si>
  <si>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</si>
  <si>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</si>
  <si>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</si>
  <si>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</si>
  <si>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</si>
  <si>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</si>
  <si>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</si>
  <si>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</si>
  <si>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</si>
  <si>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</si>
  <si>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</si>
  <si>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</si>
  <si>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</si>
  <si>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</si>
  <si>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</si>
  <si>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</si>
  <si>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</si>
  <si>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</si>
  <si>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</si>
  <si>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</si>
  <si>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</si>
  <si>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</si>
  <si>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</si>
  <si>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</si>
  <si>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</si>
  <si>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</si>
  <si>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</si>
  <si>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</si>
  <si>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</si>
  <si>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</si>
  <si>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</si>
  <si>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</si>
  <si>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</si>
  <si>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</si>
  <si>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</si>
  <si>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</si>
  <si>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</si>
  <si>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</si>
  <si>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</si>
  <si>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</si>
  <si>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</si>
  <si>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</si>
  <si>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</si>
  <si>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</si>
  <si>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</si>
  <si>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</si>
  <si>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</si>
  <si>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</si>
  <si>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</si>
  <si>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</si>
  <si>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</si>
  <si>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</si>
  <si>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</si>
  <si>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</si>
  <si>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</si>
  <si>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</si>
  <si>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</si>
  <si>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</si>
  <si>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</si>
  <si>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</si>
  <si>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</si>
  <si>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</si>
  <si>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</si>
  <si>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</si>
  <si>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</si>
  <si>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</si>
  <si>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</si>
  <si>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</si>
  <si>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</si>
  <si>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</si>
  <si>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</si>
  <si>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</si>
  <si>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</si>
  <si>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</si>
  <si>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</si>
  <si>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</si>
  <si>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</si>
  <si>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</si>
  <si>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</si>
  <si>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</si>
  <si>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</si>
  <si>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</si>
  <si>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</si>
  <si>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</si>
  <si>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</si>
  <si>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</si>
  <si>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</si>
  <si>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</si>
  <si>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</si>
  <si>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</si>
  <si>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</si>
  <si>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</si>
  <si>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</si>
  <si>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</si>
  <si>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</si>
  <si>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</si>
  <si>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</si>
  <si>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</si>
  <si>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</si>
  <si>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</si>
  <si>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</si>
  <si>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</si>
  <si>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</si>
  <si>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</si>
  <si>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</si>
  <si>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</si>
  <si>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</si>
  <si>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</si>
  <si>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</si>
  <si>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</si>
  <si>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</si>
  <si>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</si>
  <si>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</si>
  <si>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</si>
  <si>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</si>
  <si>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</si>
  <si>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</si>
  <si>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</si>
  <si>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</si>
  <si>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</si>
  <si>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</si>
  <si>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</si>
  <si>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</si>
  <si>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</si>
  <si>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</si>
  <si>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</si>
  <si>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</si>
  <si>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</si>
  <si>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</si>
  <si>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</si>
  <si>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</si>
  <si>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</si>
  <si>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</si>
  <si>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</si>
  <si>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</si>
  <si>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</si>
  <si>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</si>
  <si>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</si>
  <si>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</si>
  <si>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</si>
  <si>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</si>
  <si>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</si>
  <si>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</si>
  <si>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</si>
  <si>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</si>
  <si>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</si>
  <si>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</si>
  <si>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</si>
  <si>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</si>
  <si>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</si>
  <si>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</si>
  <si>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</si>
  <si>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</si>
  <si>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</si>
  <si>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</si>
  <si>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</si>
  <si>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</si>
  <si>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</si>
  <si>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</si>
  <si>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</si>
  <si>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</si>
  <si>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</si>
  <si>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</si>
  <si>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</si>
  <si>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</si>
  <si>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</si>
  <si>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</si>
  <si>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</si>
  <si>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</si>
  <si>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</si>
  <si>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</si>
  <si>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</si>
  <si>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</si>
  <si>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</si>
  <si>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</si>
  <si>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</si>
  <si>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</si>
  <si>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</si>
  <si>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</si>
  <si>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</si>
  <si>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</si>
  <si>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</si>
  <si>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</si>
  <si>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</si>
  <si>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</si>
  <si>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</si>
  <si>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</si>
  <si>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</si>
  <si>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</si>
  <si>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</si>
  <si>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</si>
  <si>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</si>
  <si>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</si>
  <si>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</si>
  <si>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</si>
  <si>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</si>
  <si>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</si>
  <si>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</si>
  <si>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</si>
  <si>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</si>
  <si>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</si>
  <si>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</si>
  <si>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</si>
  <si>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</si>
  <si>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</si>
  <si>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</si>
  <si>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</si>
  <si>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</si>
  <si>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</si>
  <si>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</si>
  <si>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</si>
  <si>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</si>
  <si>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</si>
  <si>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</si>
  <si>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</si>
  <si>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</si>
  <si>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</si>
  <si>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</si>
  <si>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</si>
  <si>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</si>
  <si>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</si>
  <si>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</si>
  <si>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</si>
  <si>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</si>
  <si>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</si>
  <si>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</si>
  <si>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</si>
  <si>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</si>
  <si>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</si>
  <si>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</si>
  <si>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</si>
  <si>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</si>
  <si>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</si>
  <si>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</si>
  <si>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</si>
  <si>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</si>
  <si>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</si>
  <si>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</si>
  <si>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</si>
  <si>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</si>
  <si>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</si>
  <si>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</si>
  <si>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</si>
  <si>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</si>
  <si>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</si>
  <si>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</si>
  <si>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</si>
  <si>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</si>
  <si>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</si>
  <si>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</si>
  <si>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</si>
  <si>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</si>
  <si>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</si>
  <si>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</si>
  <si>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</si>
  <si>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</si>
  <si>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</si>
  <si>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</si>
  <si>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</si>
  <si>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</si>
  <si>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</si>
  <si>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</si>
  <si>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</si>
  <si>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</si>
  <si>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</si>
  <si>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</si>
  <si>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</si>
  <si>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</si>
  <si>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</si>
  <si>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</si>
  <si>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</si>
  <si>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</si>
  <si>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</si>
  <si>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</si>
  <si>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</si>
  <si>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</si>
  <si>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</si>
  <si>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</si>
  <si>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</si>
  <si>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</si>
  <si>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</si>
  <si>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</si>
  <si>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</si>
  <si>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</si>
  <si>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</si>
  <si>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</si>
  <si>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</si>
  <si>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</si>
  <si>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</si>
  <si>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</si>
  <si>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</si>
  <si>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</si>
  <si>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</si>
  <si>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</si>
  <si>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</si>
  <si>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</si>
  <si>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</si>
  <si>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</si>
  <si>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</si>
  <si>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</si>
  <si>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</si>
  <si>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</si>
  <si>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</si>
  <si>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</si>
  <si>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</si>
  <si>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</si>
  <si>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</si>
  <si>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</si>
  <si>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</si>
  <si>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</si>
  <si>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</si>
  <si>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</si>
  <si>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</si>
  <si>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</si>
  <si>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</si>
  <si>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</si>
  <si>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</si>
  <si>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</si>
  <si>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</si>
  <si>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</si>
  <si>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</si>
  <si>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</si>
  <si>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</si>
  <si>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</si>
  <si>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</si>
  <si>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</si>
  <si>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</si>
  <si>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</si>
  <si>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</si>
  <si>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</si>
  <si>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</si>
  <si>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</si>
  <si>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</si>
  <si>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</si>
  <si>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</si>
  <si>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</si>
  <si>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</si>
  <si>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</si>
  <si>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</si>
  <si>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</si>
  <si>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</si>
  <si>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</si>
  <si>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</si>
  <si>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</si>
  <si>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</si>
  <si>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</si>
  <si>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</si>
  <si>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</si>
  <si>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</si>
  <si>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</si>
  <si>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</si>
  <si>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</si>
  <si>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</si>
  <si>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</si>
  <si>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</si>
  <si>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</si>
  <si>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</si>
  <si>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</si>
  <si>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</si>
  <si>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</si>
  <si>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</si>
  <si>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</si>
  <si>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</si>
  <si>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</si>
  <si>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</si>
  <si>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</si>
  <si>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</si>
  <si>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</si>
  <si>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</si>
  <si>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</si>
  <si>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</si>
  <si>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</si>
  <si>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</si>
  <si>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</si>
  <si>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</si>
  <si>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</si>
  <si>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</si>
  <si>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</si>
  <si>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</si>
  <si>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</si>
  <si>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</si>
  <si>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</si>
  <si>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</si>
  <si>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</si>
  <si>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</si>
  <si>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</si>
  <si>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</si>
  <si>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</si>
  <si>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</si>
  <si>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</si>
  <si>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</si>
  <si>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</si>
  <si>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</si>
  <si>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</si>
  <si>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</si>
  <si>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</si>
  <si>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</si>
  <si>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</si>
  <si>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</si>
  <si>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</si>
  <si>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</si>
  <si>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</si>
  <si>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</si>
  <si>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</si>
  <si>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</si>
  <si>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</si>
  <si>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</si>
  <si>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</si>
  <si>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</si>
  <si>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</si>
  <si>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</si>
  <si>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</si>
  <si>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</si>
  <si>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</si>
  <si>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</si>
  <si>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</si>
  <si>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</si>
  <si>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</si>
  <si>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</si>
  <si>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</si>
  <si>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</si>
  <si>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</si>
  <si>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</si>
  <si>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</si>
  <si>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</si>
  <si>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</si>
  <si>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</si>
  <si>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</si>
  <si>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</si>
  <si>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</si>
  <si>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</si>
  <si>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</si>
  <si>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</si>
  <si>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</si>
  <si>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</si>
  <si>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</si>
  <si>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</si>
  <si>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</si>
  <si>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</si>
  <si>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</si>
  <si>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</si>
  <si>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</si>
  <si>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</si>
  <si>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</si>
  <si>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</si>
  <si>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</si>
  <si>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</si>
  <si>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</si>
  <si>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</si>
  <si>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</si>
  <si>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</si>
  <si>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</si>
  <si>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</si>
  <si>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</si>
  <si>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</si>
  <si>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</si>
  <si>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</si>
  <si>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</si>
  <si>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</si>
  <si>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</si>
  <si>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</si>
  <si>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</si>
  <si>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</si>
  <si>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</si>
  <si>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</si>
  <si>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</si>
  <si>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</si>
  <si>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</si>
  <si>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</si>
  <si>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</si>
  <si>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</si>
  <si>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</si>
  <si>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</si>
  <si>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</si>
  <si>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</si>
  <si>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</si>
  <si>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</si>
  <si>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</si>
  <si>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</si>
  <si>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</si>
  <si>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</si>
  <si>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</si>
  <si>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</si>
  <si>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</si>
  <si>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</si>
  <si>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</si>
  <si>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</si>
  <si>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</si>
  <si>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</si>
  <si>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</si>
  <si>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</si>
  <si>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</si>
  <si>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</si>
  <si>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</si>
  <si>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</si>
  <si>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</si>
  <si>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</si>
  <si>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</si>
  <si>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</si>
  <si>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</si>
  <si>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</si>
  <si>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</si>
  <si>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</si>
  <si>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</si>
  <si>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</si>
  <si>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</si>
  <si>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</si>
  <si>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</si>
  <si>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</si>
  <si>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</si>
  <si>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</si>
  <si>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</si>
  <si>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</si>
  <si>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</si>
  <si>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</si>
  <si>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</si>
  <si>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</si>
  <si>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</si>
  <si>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</si>
  <si>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</si>
  <si>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</si>
  <si>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</si>
  <si>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</si>
  <si>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</si>
  <si>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</si>
  <si>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</si>
  <si>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</si>
  <si>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</si>
  <si>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</si>
  <si>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</si>
  <si>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</si>
  <si>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</si>
  <si>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</si>
  <si>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</si>
  <si>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</si>
  <si>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</si>
  <si>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</si>
  <si>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</si>
  <si>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</si>
  <si>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</si>
  <si>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</si>
  <si>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</si>
  <si>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</si>
  <si>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</si>
  <si>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</si>
  <si>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</si>
  <si>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</si>
  <si>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</si>
  <si>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</si>
  <si>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</si>
  <si>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</si>
  <si>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</si>
  <si>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</si>
  <si>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</si>
  <si>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</si>
  <si>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</si>
  <si>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</si>
  <si>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</si>
  <si>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</si>
  <si>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</si>
  <si>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</si>
  <si>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</si>
  <si>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</si>
  <si>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</si>
  <si>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</si>
  <si>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</si>
  <si>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</si>
  <si>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</si>
  <si>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</si>
  <si>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</si>
  <si>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</si>
  <si>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</si>
  <si>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</si>
  <si>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</si>
  <si>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</si>
  <si>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</si>
  <si>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</si>
  <si>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</si>
  <si>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</si>
  <si>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</si>
  <si>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</si>
  <si>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</si>
  <si>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</si>
  <si>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</si>
  <si>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</si>
  <si>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</si>
  <si>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</si>
  <si>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</si>
  <si>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</si>
  <si>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</si>
  <si>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</si>
  <si>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</si>
  <si>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</si>
  <si>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</si>
  <si>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</si>
  <si>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</si>
  <si>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</si>
  <si>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</si>
  <si>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</si>
  <si>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</si>
  <si>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</si>
  <si>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</si>
  <si>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</si>
  <si>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</si>
  <si>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</si>
  <si>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</si>
  <si>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</si>
  <si>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</si>
  <si>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</si>
  <si>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</si>
  <si>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</si>
  <si>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</si>
  <si>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</si>
  <si>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</si>
  <si>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</si>
  <si>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</si>
  <si>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</si>
  <si>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</si>
  <si>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</si>
  <si>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</si>
  <si>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</si>
  <si>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</si>
  <si>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</si>
  <si>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</si>
  <si>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</si>
  <si>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</si>
  <si>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</si>
  <si>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</si>
  <si>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</si>
  <si>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</si>
  <si>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</si>
  <si>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</si>
  <si>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</si>
  <si>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</si>
  <si>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</si>
  <si>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</si>
  <si>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</si>
  <si>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</si>
  <si>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</si>
  <si>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</si>
  <si>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</si>
  <si>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</si>
  <si>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</si>
  <si>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</si>
  <si>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</si>
  <si>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</si>
  <si>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</si>
  <si>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</si>
  <si>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</si>
  <si>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</si>
  <si>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</si>
  <si>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</si>
  <si>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</si>
  <si>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</si>
  <si>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</si>
  <si>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</si>
  <si>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</si>
  <si>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</si>
  <si>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</si>
  <si>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</si>
  <si>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</si>
  <si>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</si>
  <si>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</si>
  <si>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</si>
  <si>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</si>
  <si>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</si>
  <si>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</si>
  <si>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</si>
  <si>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</si>
  <si>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</si>
  <si>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</si>
  <si>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</si>
  <si>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</si>
  <si>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</si>
  <si>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</si>
  <si>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</si>
  <si>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</si>
  <si>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</si>
  <si>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</si>
  <si>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</si>
  <si>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</si>
  <si>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</si>
  <si>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</si>
  <si>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</si>
  <si>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</si>
  <si>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</si>
  <si>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</si>
  <si>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</si>
  <si>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</si>
  <si>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</si>
  <si>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</si>
  <si>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</si>
  <si>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</si>
  <si>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</si>
  <si>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</si>
  <si>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</si>
  <si>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</si>
  <si>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</si>
  <si>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</si>
  <si>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</si>
  <si>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</si>
  <si>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</si>
  <si>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</si>
  <si>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</si>
  <si>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</si>
  <si>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</si>
  <si>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</si>
  <si>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</si>
  <si>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</si>
  <si>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</si>
  <si>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</si>
  <si>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</si>
  <si>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</si>
  <si>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</si>
  <si>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</si>
  <si>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</si>
  <si>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</si>
  <si>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</si>
  <si>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</si>
  <si>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</si>
  <si>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</si>
  <si>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</si>
  <si>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</si>
  <si>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</si>
  <si>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</si>
  <si>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</si>
  <si>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</si>
  <si>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</si>
  <si>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</si>
  <si>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</si>
  <si>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</si>
  <si>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</si>
  <si>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</si>
  <si>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</si>
  <si>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</si>
  <si>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</si>
  <si>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</si>
  <si>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</si>
  <si>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</si>
  <si>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</si>
  <si>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</si>
  <si>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</si>
  <si>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</si>
  <si>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</si>
  <si>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</si>
  <si>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</si>
  <si>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</si>
  <si>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</si>
  <si>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</si>
  <si>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</si>
  <si>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</si>
  <si>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</si>
  <si>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</si>
  <si>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</si>
  <si>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</si>
  <si>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</si>
  <si>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</si>
  <si>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</si>
  <si>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</si>
  <si>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</si>
  <si>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</si>
  <si>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</si>
  <si>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</si>
  <si>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</si>
  <si>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</si>
  <si>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</si>
  <si>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</si>
  <si>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</si>
  <si>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</si>
  <si>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</si>
  <si>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</si>
  <si>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</si>
  <si>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</si>
  <si>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</si>
  <si>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</si>
  <si>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</si>
  <si>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</si>
  <si>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</si>
  <si>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</si>
  <si>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</si>
  <si>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</si>
  <si>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</si>
  <si>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</si>
  <si>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</si>
  <si>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</si>
  <si>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</si>
  <si>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</si>
  <si>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</si>
  <si>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</si>
  <si>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</si>
  <si>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</si>
  <si>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</si>
  <si>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</si>
  <si>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</si>
  <si>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</si>
  <si>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</si>
  <si>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</si>
  <si>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</si>
  <si>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</si>
  <si>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</si>
  <si>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</si>
  <si>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</si>
  <si>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</si>
  <si>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</si>
  <si>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</si>
  <si>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</si>
  <si>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</si>
  <si>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</si>
  <si>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</si>
  <si>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</si>
  <si>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</si>
  <si>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</si>
  <si>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</si>
  <si>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</si>
  <si>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</si>
  <si>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</si>
  <si>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</si>
  <si>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</si>
  <si>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</si>
  <si>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</si>
  <si>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</si>
  <si>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</si>
  <si>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</si>
  <si>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</si>
  <si>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</si>
  <si>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</si>
  <si>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</si>
  <si>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</si>
  <si>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</si>
  <si>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</si>
  <si>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</si>
  <si>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</si>
  <si>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</si>
  <si>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</si>
  <si>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</si>
  <si>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</si>
  <si>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</si>
  <si>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</si>
  <si>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</si>
  <si>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</si>
  <si>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</si>
  <si>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</si>
  <si>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</si>
  <si>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</si>
  <si>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</si>
  <si>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</si>
  <si>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</si>
  <si>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</si>
  <si>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</si>
  <si>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</si>
  <si>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</si>
  <si>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</si>
  <si>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</si>
  <si>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</si>
  <si>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</si>
  <si>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</si>
  <si>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</si>
  <si>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</si>
  <si>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</si>
  <si>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</si>
  <si>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</si>
  <si>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</si>
  <si>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</si>
  <si>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</si>
  <si>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</si>
  <si>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</si>
  <si>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</si>
  <si>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</si>
  <si>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</si>
  <si>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</si>
  <si>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</si>
  <si>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</si>
  <si>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</si>
  <si>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</si>
  <si>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</si>
  <si>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</si>
  <si>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</si>
  <si>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</si>
  <si>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</si>
  <si>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</si>
  <si>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</si>
  <si>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</si>
  <si>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</si>
  <si>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</si>
  <si>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</si>
  <si>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</si>
  <si>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</si>
  <si>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</si>
  <si>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</si>
  <si>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</si>
  <si>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</si>
  <si>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</si>
  <si>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</si>
  <si>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</si>
  <si>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</si>
  <si>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</si>
  <si>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</si>
  <si>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</si>
  <si>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</si>
  <si>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</si>
  <si>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</si>
  <si>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</si>
  <si>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</si>
  <si>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</si>
  <si>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</si>
  <si>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</si>
  <si>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</si>
  <si>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</si>
  <si>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</si>
  <si>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</si>
  <si>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</si>
  <si>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</si>
  <si>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</si>
  <si>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</si>
  <si>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</si>
  <si>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</si>
  <si>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</si>
  <si>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</si>
  <si>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</si>
  <si>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</si>
  <si>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</si>
  <si>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</si>
  <si>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</si>
  <si>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</si>
  <si>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</si>
  <si>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</si>
  <si>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</si>
  <si>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</si>
  <si>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</si>
  <si>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</si>
  <si>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</si>
  <si>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</si>
  <si>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</si>
  <si>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</si>
  <si>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</si>
  <si>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</si>
  <si>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</si>
  <si>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</si>
  <si>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</si>
  <si>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</si>
  <si>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</si>
  <si>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</si>
  <si>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</si>
  <si>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</si>
  <si>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</si>
  <si>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</si>
  <si>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</si>
  <si>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</si>
  <si>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</si>
  <si>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</si>
  <si>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</si>
  <si>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</si>
  <si>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</si>
  <si>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</si>
  <si>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</si>
  <si>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</si>
  <si>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</si>
  <si>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</si>
  <si>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</si>
  <si>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</si>
  <si>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</si>
  <si>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</si>
  <si>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</si>
  <si>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</si>
  <si>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</si>
  <si>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</si>
  <si>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</si>
  <si>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</si>
  <si>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</si>
  <si>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</si>
  <si>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</si>
  <si>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</si>
  <si>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</si>
  <si>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</si>
  <si>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</si>
  <si>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</si>
  <si>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</si>
  <si>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</si>
  <si>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</si>
  <si>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</si>
  <si>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</si>
  <si>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</si>
  <si>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</si>
  <si>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</si>
  <si>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</si>
  <si>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</si>
  <si>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</si>
  <si>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</si>
  <si>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</si>
  <si>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</si>
  <si>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</si>
  <si>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</si>
  <si>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</si>
  <si>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</si>
  <si>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</si>
  <si>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</si>
  <si>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</si>
  <si>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</si>
  <si>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</si>
  <si>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</si>
  <si>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</si>
  <si>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</si>
  <si>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</si>
  <si>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</si>
  <si>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</si>
  <si>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</si>
  <si>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</si>
  <si>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</si>
  <si>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</si>
  <si>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</si>
  <si>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</si>
  <si>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</si>
  <si>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</si>
  <si>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</si>
  <si>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</si>
  <si>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</si>
  <si>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</si>
  <si>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</si>
  <si>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</si>
  <si>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</si>
  <si>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</si>
  <si>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</si>
  <si>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</si>
  <si>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</si>
  <si>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</si>
  <si>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</si>
  <si>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</si>
  <si>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</si>
  <si>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</si>
  <si>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</si>
  <si>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</si>
  <si>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</si>
  <si>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</si>
  <si>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</si>
  <si>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</si>
  <si>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</si>
  <si>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</si>
  <si>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</si>
  <si>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</si>
  <si>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</si>
  <si>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</si>
  <si>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</si>
  <si>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</si>
  <si>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</si>
  <si>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</si>
  <si>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</si>
  <si>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</si>
  <si>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</si>
  <si>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</si>
  <si>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</si>
  <si>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</si>
  <si>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</si>
  <si>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</si>
  <si>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</si>
  <si>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</si>
  <si>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</si>
  <si>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</si>
  <si>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</si>
  <si>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</si>
  <si>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</si>
  <si>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</si>
  <si>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</si>
  <si>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</si>
  <si>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</si>
  <si>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</si>
  <si>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</si>
  <si>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</si>
  <si>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</si>
  <si>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</si>
  <si>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</si>
  <si>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</si>
  <si>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</si>
  <si>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</si>
  <si>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</si>
  <si>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</si>
  <si>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</si>
  <si>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</si>
  <si>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</si>
  <si>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</si>
  <si>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</si>
  <si>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</si>
  <si>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</si>
  <si>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</si>
  <si>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</si>
  <si>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</si>
  <si>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</si>
  <si>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</si>
  <si>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</si>
  <si>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</si>
  <si>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</si>
  <si>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</si>
  <si>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</si>
  <si>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</si>
  <si>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</si>
  <si>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</si>
  <si>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</si>
  <si>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</si>
  <si>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</si>
  <si>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</si>
  <si>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</si>
  <si>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</si>
  <si>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</si>
  <si>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</si>
  <si>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</si>
  <si>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</si>
  <si>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</si>
  <si>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</si>
  <si>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</si>
  <si>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</si>
  <si>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</si>
  <si>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</si>
  <si>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</si>
  <si>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</si>
  <si>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</si>
  <si>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</si>
  <si>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</si>
  <si>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</si>
  <si>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</si>
  <si>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</si>
  <si>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</si>
  <si>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</si>
  <si>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</si>
  <si>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</si>
  <si>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</si>
  <si>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</si>
  <si>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</si>
  <si>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</si>
  <si>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</si>
  <si>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</si>
  <si>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</si>
  <si>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</si>
  <si>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</si>
  <si>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</si>
  <si>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</si>
  <si>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</si>
  <si>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</si>
  <si>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</si>
  <si>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</si>
  <si>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</si>
  <si>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</si>
  <si>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</si>
  <si>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</si>
  <si>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</si>
  <si>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</si>
  <si>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</si>
  <si>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</si>
  <si>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</si>
  <si>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</si>
  <si>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</si>
  <si>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</si>
  <si>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</si>
  <si>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</si>
  <si>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</si>
  <si>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</si>
  <si>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</si>
  <si>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</si>
  <si>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</si>
  <si>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</si>
  <si>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</si>
  <si>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</si>
  <si>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</si>
  <si>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</si>
  <si>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</si>
  <si>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</si>
  <si>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</si>
  <si>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</si>
  <si>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</si>
  <si>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</si>
  <si>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</si>
  <si>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</si>
  <si>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</si>
  <si>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</si>
  <si>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</si>
  <si>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</si>
  <si>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</si>
  <si>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</si>
  <si>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</si>
  <si>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</si>
  <si>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</si>
  <si>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</si>
  <si>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</si>
  <si>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</si>
  <si>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</si>
  <si>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</si>
  <si>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</si>
  <si>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</si>
  <si>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</si>
  <si>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</si>
  <si>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</si>
  <si>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</si>
  <si>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</si>
  <si>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</si>
  <si>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</si>
  <si>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</si>
  <si>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</si>
  <si>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</si>
  <si>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</si>
  <si>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</si>
  <si>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</si>
  <si>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</si>
  <si>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</si>
  <si>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</si>
  <si>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</si>
  <si>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</si>
  <si>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</si>
  <si>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</si>
  <si>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</si>
  <si>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</si>
  <si>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</si>
  <si>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</si>
  <si>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</si>
  <si>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</si>
  <si>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</si>
  <si>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</si>
  <si>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</si>
  <si>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</si>
  <si>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</si>
  <si>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</si>
  <si>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</si>
  <si>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</si>
  <si>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</si>
  <si>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</si>
  <si>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</si>
  <si>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</si>
  <si>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</si>
  <si>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</si>
  <si>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</si>
  <si>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</si>
  <si>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</si>
  <si>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</si>
  <si>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</si>
  <si>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</si>
  <si>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</si>
  <si>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</si>
  <si>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</si>
  <si>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</si>
  <si>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</si>
  <si>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</si>
  <si>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</si>
  <si>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</si>
  <si>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</si>
  <si>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</si>
  <si>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</si>
  <si>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</si>
  <si>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</si>
  <si>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</si>
  <si>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</si>
  <si>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</si>
  <si>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</si>
  <si>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</si>
  <si>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</si>
  <si>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</si>
  <si>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</si>
  <si>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</si>
  <si>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</si>
  <si>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</si>
  <si>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</si>
  <si>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</si>
  <si>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</si>
  <si>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</si>
  <si>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</si>
  <si>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</si>
  <si>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</si>
  <si>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</si>
  <si>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</si>
  <si>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</si>
  <si>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</si>
  <si>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</si>
  <si>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</si>
  <si>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</si>
  <si>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</si>
  <si>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</si>
  <si>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</si>
  <si>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</si>
  <si>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</si>
  <si>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</si>
  <si>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</si>
  <si>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</si>
  <si>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</si>
  <si>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</si>
  <si>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</si>
  <si>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</si>
  <si>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</si>
  <si>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</si>
  <si>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</si>
  <si>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</si>
  <si>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</si>
  <si>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</si>
  <si>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</si>
  <si>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</si>
  <si>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</si>
  <si>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</si>
  <si>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</si>
  <si>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</si>
  <si>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</si>
  <si>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</si>
  <si>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</si>
  <si>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</si>
  <si>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</si>
  <si>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</si>
  <si>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</si>
  <si>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</si>
  <si>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</si>
  <si>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</si>
  <si>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</si>
  <si>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</si>
  <si>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</si>
  <si>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</si>
  <si>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</si>
  <si>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</si>
  <si>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</si>
  <si>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</si>
  <si>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</si>
  <si>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</si>
  <si>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</si>
  <si>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</si>
  <si>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</si>
  <si>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</si>
  <si>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</si>
  <si>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</si>
  <si>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</si>
  <si>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</si>
  <si>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</si>
  <si>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</si>
  <si>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</si>
  <si>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</si>
  <si>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</si>
  <si>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</si>
  <si>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</si>
  <si>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</si>
  <si>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</si>
  <si>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</si>
  <si>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</si>
  <si>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</si>
  <si>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</si>
  <si>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</si>
  <si>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</si>
  <si>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</si>
  <si>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</si>
  <si>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</si>
  <si>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</si>
  <si>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</si>
  <si>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</si>
  <si>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</si>
  <si>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</si>
  <si>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</si>
  <si>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</si>
  <si>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</si>
  <si>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</si>
  <si>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</si>
  <si>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</si>
  <si>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</si>
  <si>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</si>
  <si>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</si>
  <si>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</si>
  <si>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</si>
  <si>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</si>
  <si>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</si>
  <si>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</si>
  <si>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</si>
  <si>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</si>
  <si>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</si>
  <si>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</si>
  <si>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</si>
  <si>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</si>
  <si>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</si>
  <si>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</si>
  <si>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</si>
  <si>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</si>
  <si>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</si>
  <si>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</si>
  <si>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</si>
  <si>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</si>
  <si>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</si>
  <si>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</si>
  <si>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</si>
  <si>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</si>
  <si>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</si>
  <si>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</si>
  <si>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</si>
  <si>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</si>
  <si>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</si>
  <si>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</si>
  <si>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</si>
  <si>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</si>
  <si>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</si>
  <si>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</si>
  <si>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</si>
  <si>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</si>
  <si>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</si>
  <si>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</si>
  <si>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</si>
  <si>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</si>
  <si>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</si>
  <si>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</si>
  <si>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</si>
  <si>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</si>
  <si>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</si>
  <si>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</si>
  <si>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</si>
  <si>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</si>
  <si>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</si>
  <si>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</si>
  <si>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</si>
  <si>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</si>
  <si>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</si>
  <si>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</si>
  <si>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</si>
  <si>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</si>
  <si>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</si>
  <si>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</si>
  <si>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</si>
  <si>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</si>
  <si>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</si>
  <si>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</si>
  <si>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</si>
  <si>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</si>
  <si>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</si>
  <si>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</si>
  <si>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</si>
  <si>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</si>
  <si>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</si>
  <si>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</si>
  <si>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</si>
  <si>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</si>
  <si>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</si>
  <si>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</si>
  <si>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</si>
  <si>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</si>
  <si>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</si>
  <si>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</si>
  <si>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</si>
  <si>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</si>
  <si>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</si>
  <si>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</si>
  <si>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</si>
  <si>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</si>
  <si>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</si>
  <si>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</si>
  <si>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</si>
  <si>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</si>
  <si>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</si>
  <si>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</si>
  <si>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</si>
  <si>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</si>
  <si>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</si>
  <si>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</si>
  <si>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</si>
  <si>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</si>
  <si>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</si>
  <si>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</si>
  <si>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</si>
  <si>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</si>
  <si>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</si>
  <si>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</si>
  <si>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</si>
  <si>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</si>
  <si>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</si>
  <si>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</si>
  <si>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</si>
  <si>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</si>
  <si>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</si>
  <si>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</si>
  <si>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</si>
  <si>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</si>
  <si>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</si>
  <si>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</si>
  <si>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</si>
  <si>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</si>
  <si>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</si>
  <si>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</si>
  <si>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</si>
  <si>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</si>
  <si>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</si>
  <si>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</si>
  <si>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</si>
  <si>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</si>
  <si>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</si>
  <si>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</si>
  <si>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</si>
  <si>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</si>
  <si>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</si>
  <si>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</si>
  <si>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</si>
  <si>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</si>
  <si>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</si>
  <si>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</si>
  <si>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</si>
  <si>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</si>
  <si>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</si>
  <si>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</si>
  <si>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</si>
  <si>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</si>
  <si>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</si>
  <si>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</si>
  <si>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</si>
  <si>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</si>
  <si>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</si>
  <si>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</si>
  <si>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</si>
  <si>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</si>
  <si>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</si>
  <si>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</si>
  <si>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</si>
  <si>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</si>
  <si>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</si>
  <si>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</si>
  <si>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</si>
  <si>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</si>
  <si>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</si>
  <si>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</si>
  <si>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</si>
  <si>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</si>
  <si>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</si>
  <si>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</si>
  <si>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</si>
  <si>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</si>
  <si>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</si>
  <si>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</si>
  <si>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</si>
  <si>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</si>
  <si>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</si>
  <si>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</si>
  <si>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</si>
  <si>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</si>
  <si>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</si>
  <si>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</si>
  <si>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</si>
  <si>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</si>
  <si>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</si>
  <si>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</si>
  <si>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</si>
  <si>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</si>
  <si>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</si>
  <si>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</si>
  <si>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</si>
  <si>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</si>
  <si>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</si>
  <si>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</si>
  <si>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</si>
  <si>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</si>
  <si>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</si>
  <si>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</si>
  <si>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</si>
  <si>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</si>
  <si>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</si>
  <si>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</si>
  <si>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</si>
  <si>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</si>
  <si>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</si>
  <si>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</si>
  <si>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</si>
  <si>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</si>
  <si>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</si>
  <si>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</si>
  <si>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</si>
  <si>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</si>
  <si>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</si>
  <si>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</si>
  <si>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</si>
  <si>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</si>
  <si>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</si>
  <si>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</si>
  <si>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</si>
  <si>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</si>
  <si>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</si>
  <si>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</si>
  <si>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</si>
  <si>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</si>
  <si>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</si>
  <si>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</si>
  <si>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</si>
  <si>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</si>
  <si>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</si>
  <si>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</si>
  <si>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</si>
  <si>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</si>
  <si>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</si>
  <si>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</si>
  <si>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</si>
  <si>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</si>
  <si>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</si>
  <si>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</si>
  <si>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</si>
  <si>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</si>
  <si>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</si>
  <si>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</si>
  <si>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</si>
  <si>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</si>
  <si>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</si>
  <si>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</si>
  <si>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</si>
  <si>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</si>
  <si>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</si>
  <si>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</si>
  <si>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</si>
  <si>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</si>
  <si>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</si>
  <si>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</si>
  <si>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</si>
  <si>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</si>
  <si>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</si>
  <si>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</si>
  <si>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</si>
  <si>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</si>
  <si>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</si>
  <si>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</si>
  <si>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</si>
  <si>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</si>
  <si>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</si>
  <si>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</si>
  <si>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</si>
  <si>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</si>
  <si>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</si>
  <si>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</si>
  <si>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</si>
  <si>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</si>
  <si>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</si>
  <si>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</si>
  <si>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</si>
  <si>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</si>
  <si>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</si>
  <si>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</si>
  <si>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</si>
  <si>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</si>
  <si>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</si>
  <si>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</si>
  <si>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</si>
  <si>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</si>
  <si>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</si>
  <si>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</si>
  <si>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</si>
  <si>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</si>
  <si>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</si>
  <si>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</si>
  <si>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</si>
  <si>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</si>
  <si>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</si>
  <si>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</si>
  <si>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</si>
  <si>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</si>
  <si>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</si>
  <si>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</si>
  <si>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</si>
  <si>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</si>
  <si>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</si>
  <si>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</si>
  <si>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</si>
  <si>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</si>
  <si>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</si>
  <si>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</si>
  <si>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</si>
  <si>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</si>
  <si>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</si>
  <si>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</si>
  <si>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</si>
  <si>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</si>
  <si>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</si>
  <si>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</si>
  <si>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</si>
  <si>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</si>
  <si>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</si>
  <si>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</si>
  <si>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</si>
  <si>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</si>
  <si>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</si>
  <si>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</si>
  <si>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</si>
  <si>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</si>
  <si>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</si>
  <si>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</si>
  <si>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</si>
  <si>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</si>
  <si>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</si>
  <si>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</si>
  <si>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</si>
  <si>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</si>
  <si>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</si>
  <si>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</si>
  <si>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</si>
  <si>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</si>
  <si>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</si>
  <si>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</si>
  <si>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</si>
  <si>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</si>
  <si>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</si>
  <si>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</si>
  <si>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</si>
  <si>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</si>
  <si>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</si>
  <si>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</si>
  <si>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</si>
  <si>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</si>
  <si>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</si>
  <si>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</si>
  <si>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</si>
  <si>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</si>
  <si>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</si>
  <si>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</si>
  <si>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</si>
  <si>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</si>
  <si>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</si>
  <si>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</si>
  <si>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</si>
  <si>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</si>
  <si>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</si>
  <si>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</si>
  <si>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</si>
  <si>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</si>
  <si>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</si>
  <si>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</si>
  <si>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</si>
  <si>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</si>
  <si>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</si>
  <si>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</si>
  <si>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</si>
  <si>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</si>
  <si>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</si>
  <si>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</si>
  <si>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</si>
  <si>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</si>
  <si>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</si>
  <si>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</si>
  <si>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</si>
  <si>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</si>
  <si>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</si>
  <si>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</si>
  <si>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</si>
  <si>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</si>
  <si>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</si>
  <si>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</si>
  <si>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</si>
  <si>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</si>
  <si>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</si>
  <si>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</si>
  <si>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</si>
  <si>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</si>
  <si>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</si>
  <si>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</si>
  <si>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</si>
  <si>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</si>
  <si>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</si>
  <si>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</si>
  <si>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</si>
  <si>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</si>
  <si>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</si>
  <si>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</si>
  <si>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</si>
  <si>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</si>
  <si>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</si>
  <si>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</si>
  <si>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</si>
  <si>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</si>
  <si>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</si>
  <si>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</si>
  <si>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</si>
  <si>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</si>
  <si>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</si>
  <si>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</si>
  <si>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</si>
  <si>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</si>
  <si>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</si>
  <si>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</si>
  <si>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</si>
  <si>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</si>
  <si>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</si>
  <si>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</si>
  <si>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</si>
  <si>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</si>
  <si>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</si>
  <si>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</si>
  <si>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</si>
  <si>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</si>
  <si>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</si>
  <si>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</si>
  <si>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</si>
  <si>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</si>
  <si>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</si>
  <si>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</si>
  <si>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</si>
  <si>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</si>
  <si>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</si>
  <si>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</si>
  <si>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</si>
  <si>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</si>
  <si>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</si>
  <si>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</si>
  <si>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</si>
  <si>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</si>
  <si>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</si>
  <si>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</si>
  <si>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</si>
  <si>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</si>
  <si>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</si>
  <si>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</si>
  <si>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</si>
  <si>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</si>
  <si>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</si>
  <si>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</si>
  <si>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</si>
  <si>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</si>
  <si>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</si>
  <si>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</si>
  <si>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</si>
  <si>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</si>
  <si>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</si>
  <si>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</si>
  <si>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</si>
  <si>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</si>
  <si>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</si>
  <si>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</si>
  <si>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</si>
  <si>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</si>
  <si>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</si>
  <si>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</si>
  <si>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</si>
  <si>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</si>
  <si>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</si>
  <si>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</si>
  <si>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</si>
  <si>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</si>
  <si>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</si>
  <si>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</si>
  <si>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</si>
  <si>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</si>
  <si>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</si>
  <si>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</si>
  <si>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</si>
  <si>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</si>
  <si>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</si>
  <si>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</si>
  <si>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</si>
  <si>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</si>
  <si>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</si>
  <si>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</si>
  <si>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</si>
  <si>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</si>
  <si>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</si>
  <si>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</si>
  <si>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</si>
  <si>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</si>
  <si>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</si>
  <si>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</si>
  <si>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</si>
  <si>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</si>
  <si>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</si>
  <si>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</si>
  <si>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</si>
  <si>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</si>
  <si>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</si>
  <si>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</si>
  <si>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</si>
  <si>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</si>
  <si>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</si>
  <si>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</si>
  <si>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</si>
  <si>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</si>
  <si>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</si>
  <si>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</si>
  <si>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</si>
  <si>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</si>
  <si>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</si>
  <si>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</si>
  <si>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</si>
  <si>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</si>
  <si>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</si>
  <si>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</si>
  <si>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</si>
  <si>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</si>
  <si>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</si>
  <si>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</si>
  <si>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</si>
  <si>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</si>
  <si>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</si>
  <si>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</si>
  <si>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</si>
  <si>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</si>
  <si>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</si>
  <si>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</si>
  <si>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</si>
  <si>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</si>
  <si>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</si>
  <si>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</si>
  <si>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</si>
  <si>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</si>
  <si>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</si>
  <si>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</si>
  <si>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</si>
  <si>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</si>
  <si>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</si>
  <si>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</si>
  <si>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</si>
  <si>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</si>
  <si>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</si>
  <si>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</si>
  <si>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</si>
  <si>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</si>
  <si>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</si>
  <si>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</si>
  <si>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</si>
  <si>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</si>
  <si>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</si>
  <si>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</si>
  <si>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</si>
  <si>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</si>
  <si>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</si>
  <si>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</si>
  <si>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</si>
  <si>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</si>
  <si>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</si>
  <si>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</si>
  <si>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</si>
  <si>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</si>
  <si>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</si>
  <si>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</si>
  <si>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</si>
  <si>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</si>
  <si>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</si>
  <si>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</si>
  <si>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</si>
  <si>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</si>
  <si>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</si>
  <si>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</si>
  <si>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</si>
  <si>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</si>
  <si>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</si>
  <si>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</si>
  <si>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</si>
  <si>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</si>
  <si>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</si>
  <si>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</si>
  <si>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</si>
  <si>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</si>
  <si>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</si>
  <si>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</si>
  <si>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</si>
  <si>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</si>
  <si>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</si>
  <si>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</si>
  <si>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</si>
  <si>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</si>
  <si>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</si>
  <si>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</si>
  <si>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</si>
  <si>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</si>
  <si>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</si>
  <si>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</si>
  <si>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</si>
  <si>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</si>
  <si>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</si>
  <si>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</si>
  <si>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</si>
  <si>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</si>
  <si>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</si>
  <si>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</si>
  <si>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</si>
  <si>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</si>
  <si>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</si>
  <si>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</si>
  <si>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</si>
  <si>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</si>
  <si>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</si>
  <si>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</si>
  <si>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</si>
  <si>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</si>
  <si>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</si>
  <si>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</si>
  <si>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</si>
  <si>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</si>
  <si>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</si>
  <si>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</si>
  <si>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</si>
  <si>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</si>
  <si>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</si>
  <si>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</si>
  <si>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</si>
  <si>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</si>
  <si>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</si>
  <si>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</si>
  <si>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</si>
  <si>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</si>
  <si>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</si>
  <si>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</si>
  <si>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</si>
  <si>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</si>
  <si>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</si>
  <si>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</si>
  <si>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</si>
  <si>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</si>
  <si>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</si>
  <si>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</si>
  <si>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</si>
  <si>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</si>
  <si>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</si>
  <si>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</si>
  <si>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</si>
  <si>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</si>
  <si>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</si>
  <si>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</si>
  <si>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</si>
  <si>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</si>
  <si>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</si>
  <si>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</si>
  <si>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</si>
  <si>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</si>
  <si>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</si>
  <si>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</si>
  <si>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</si>
  <si>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</si>
  <si>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</si>
  <si>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</si>
  <si>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</si>
  <si>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</si>
  <si>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</si>
  <si>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</si>
  <si>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</si>
  <si>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</si>
  <si>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</si>
  <si>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</si>
  <si>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</si>
  <si>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</si>
  <si>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</si>
  <si>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</si>
  <si>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</si>
  <si>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</si>
  <si>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</si>
  <si>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</si>
  <si>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</si>
  <si>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</si>
  <si>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</si>
  <si>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</si>
  <si>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</si>
  <si>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</si>
  <si>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</si>
  <si>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</si>
  <si>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</si>
  <si>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</si>
  <si>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</si>
  <si>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</si>
  <si>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</si>
  <si>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</si>
  <si>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</si>
  <si>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</si>
  <si>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</si>
  <si>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</si>
  <si>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</si>
  <si>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</si>
  <si>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</si>
  <si>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</si>
  <si>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</si>
  <si>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</si>
  <si>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</si>
  <si>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</si>
  <si>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</si>
  <si>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</si>
  <si>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</si>
  <si>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</si>
  <si>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</si>
  <si>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</si>
  <si>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</si>
  <si>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</si>
  <si>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</si>
  <si>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</si>
  <si>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</si>
  <si>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</si>
  <si>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</si>
  <si>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</si>
  <si>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</si>
  <si>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</si>
  <si>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</si>
  <si>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</si>
  <si>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</si>
  <si>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</si>
  <si>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</si>
  <si>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</si>
  <si>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ldlt M @)&amp;&amp;.)*.!^</t>
  </si>
  <si>
    <t>Date : 2077/08/16</t>
  </si>
  <si>
    <t>कोरोना संक्रमितहरुको संख्यात्मक बिवरण  Date - 077-08-16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</si>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</sst>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27" activePane="bottomLeft" state="frozen"/>
      <selection pane="bottomLeft" activeCell="A229" sqref="A229:P24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8" t="s">
        <v>16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17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17" ht="125.25" x14ac:dyDescent="0.35">
      <c r="A3" s="350" t="s">
        <v>24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17" ht="127.5" x14ac:dyDescent="1.85">
      <c r="A4" s="352" t="s">
        <v>18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</row>
    <row r="5" spans="1:17" ht="128.25" thickBot="1" x14ac:dyDescent="0.4">
      <c r="A5" s="350" t="s">
        <v>275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</row>
    <row r="6" spans="1:17" ht="143.25" customHeight="1" thickBot="1" x14ac:dyDescent="0.4">
      <c r="A6" s="358"/>
      <c r="B6" s="359"/>
      <c r="C6" s="359"/>
      <c r="D6" s="359"/>
      <c r="E6" s="359"/>
      <c r="F6" s="351"/>
      <c r="G6" s="351"/>
      <c r="H6" s="351"/>
      <c r="I6" s="351"/>
      <c r="J6" s="351"/>
      <c r="K6" s="351"/>
      <c r="L6" s="351"/>
      <c r="M6" s="351"/>
      <c r="N6" s="360" t="s">
        <v>3565</v>
      </c>
      <c r="O6" s="361"/>
      <c r="P6" s="361"/>
      <c r="Q6" s="362"/>
    </row>
    <row r="7" spans="1:17" s="6" customFormat="1" ht="264.75" customHeight="1" x14ac:dyDescent="1.35">
      <c r="A7" s="363" t="s">
        <v>22</v>
      </c>
      <c r="B7" s="365" t="s">
        <v>19</v>
      </c>
      <c r="C7" s="367" t="s">
        <v>23</v>
      </c>
      <c r="D7" s="370" t="s">
        <v>20</v>
      </c>
      <c r="E7" s="372" t="s">
        <v>21</v>
      </c>
      <c r="F7" s="344" t="s">
        <v>130</v>
      </c>
      <c r="G7" s="345"/>
      <c r="H7" s="346"/>
      <c r="I7" s="342" t="s">
        <v>11</v>
      </c>
      <c r="J7" s="344" t="s">
        <v>131</v>
      </c>
      <c r="K7" s="345"/>
      <c r="L7" s="346"/>
      <c r="M7" s="367" t="s">
        <v>32</v>
      </c>
      <c r="N7" s="378" t="s">
        <v>12</v>
      </c>
      <c r="O7" s="380" t="s">
        <v>25</v>
      </c>
      <c r="P7" s="382" t="s">
        <v>14</v>
      </c>
      <c r="Q7" s="9"/>
    </row>
    <row r="8" spans="1:17" s="6" customFormat="1" ht="168" customHeight="1" thickBot="1" x14ac:dyDescent="1.4">
      <c r="A8" s="364"/>
      <c r="B8" s="366"/>
      <c r="C8" s="368"/>
      <c r="D8" s="371"/>
      <c r="E8" s="373"/>
      <c r="F8" s="96" t="s">
        <v>13</v>
      </c>
      <c r="G8" s="97" t="s">
        <v>15</v>
      </c>
      <c r="H8" s="97" t="s">
        <v>14</v>
      </c>
      <c r="I8" s="343"/>
      <c r="J8" s="98" t="s">
        <v>13</v>
      </c>
      <c r="K8" s="99" t="s">
        <v>15</v>
      </c>
      <c r="L8" s="99" t="s">
        <v>14</v>
      </c>
      <c r="M8" s="368"/>
      <c r="N8" s="379"/>
      <c r="O8" s="381"/>
      <c r="P8" s="383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24" t="s">
        <v>98</v>
      </c>
      <c r="C22" s="324"/>
      <c r="D22" s="324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24" t="s">
        <v>196</v>
      </c>
      <c r="C107" s="324"/>
      <c r="D107" s="324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24" t="s">
        <v>189</v>
      </c>
      <c r="C127" s="324"/>
      <c r="D127" s="324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24" t="s">
        <v>185</v>
      </c>
      <c r="C142" s="324"/>
      <c r="D142" s="324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24" t="s">
        <v>142</v>
      </c>
      <c r="C148" s="324"/>
      <c r="D148" s="324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24" t="s">
        <v>946</v>
      </c>
      <c r="C177" s="324"/>
      <c r="D177" s="324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18" t="s">
        <v>177</v>
      </c>
      <c r="C207" s="319"/>
      <c r="D207" s="32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18" t="s">
        <v>106</v>
      </c>
      <c r="C210" s="319"/>
      <c r="D210" s="32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21" t="s">
        <v>162</v>
      </c>
      <c r="C215" s="322"/>
      <c r="D215" s="32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18" t="s">
        <v>1184</v>
      </c>
      <c r="C223" s="319"/>
      <c r="D223" s="32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0" t="s">
        <v>942</v>
      </c>
      <c r="B224" s="391"/>
      <c r="C224" s="391"/>
      <c r="D224" s="392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4" t="s">
        <v>146</v>
      </c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5"/>
      <c r="P225" s="386"/>
      <c r="Q225" s="5"/>
      <c r="W225" s="2" t="s">
        <v>1033</v>
      </c>
    </row>
    <row r="226" spans="1:23" ht="69.95" customHeight="1" thickBot="1" x14ac:dyDescent="0.45">
      <c r="A226" s="387"/>
      <c r="B226" s="388"/>
      <c r="C226" s="388"/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88"/>
      <c r="O226" s="388"/>
      <c r="P226" s="389"/>
      <c r="Q226" s="5"/>
    </row>
    <row r="227" spans="1:23" ht="162" customHeight="1" x14ac:dyDescent="0.4">
      <c r="A227" s="393" t="s">
        <v>22</v>
      </c>
      <c r="B227" s="395" t="s">
        <v>19</v>
      </c>
      <c r="C227" s="397" t="s">
        <v>23</v>
      </c>
      <c r="D227" s="354" t="s">
        <v>20</v>
      </c>
      <c r="E227" s="356" t="s">
        <v>21</v>
      </c>
      <c r="F227" s="375" t="s">
        <v>128</v>
      </c>
      <c r="G227" s="376"/>
      <c r="H227" s="377"/>
      <c r="I227" s="347" t="s">
        <v>11</v>
      </c>
      <c r="J227" s="375" t="s">
        <v>129</v>
      </c>
      <c r="K227" s="376"/>
      <c r="L227" s="377"/>
      <c r="M227" s="369" t="s">
        <v>32</v>
      </c>
      <c r="N227" s="337" t="s">
        <v>126</v>
      </c>
      <c r="O227" s="338" t="s">
        <v>931</v>
      </c>
      <c r="P227" s="374" t="s">
        <v>14</v>
      </c>
      <c r="Q227" s="5"/>
    </row>
    <row r="228" spans="1:23" ht="109.5" customHeight="1" thickBot="1" x14ac:dyDescent="0.45">
      <c r="A228" s="394"/>
      <c r="B228" s="396"/>
      <c r="C228" s="398"/>
      <c r="D228" s="355"/>
      <c r="E228" s="357"/>
      <c r="F228" s="42" t="s">
        <v>13</v>
      </c>
      <c r="G228" s="43" t="s">
        <v>15</v>
      </c>
      <c r="H228" s="43" t="s">
        <v>14</v>
      </c>
      <c r="I228" s="347"/>
      <c r="J228" s="44" t="s">
        <v>13</v>
      </c>
      <c r="K228" s="45" t="s">
        <v>15</v>
      </c>
      <c r="L228" s="45" t="s">
        <v>14</v>
      </c>
      <c r="M228" s="368"/>
      <c r="N228" s="337"/>
      <c r="O228" s="338"/>
      <c r="P228" s="37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22000</v>
      </c>
      <c r="P229" s="159">
        <v>22000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113</v>
      </c>
      <c r="G237" s="47">
        <v>432</v>
      </c>
      <c r="H237" s="47">
        <f>G237+F237</f>
        <v>545</v>
      </c>
      <c r="I237" s="47">
        <v>531</v>
      </c>
      <c r="J237" s="47">
        <v>1</v>
      </c>
      <c r="K237" s="47">
        <v>13</v>
      </c>
      <c r="L237" s="47">
        <f t="shared" si="29"/>
        <v>14</v>
      </c>
      <c r="M237" s="47">
        <v>2</v>
      </c>
      <c r="N237" s="47">
        <v>0</v>
      </c>
      <c r="O237" s="159"/>
      <c r="P237" s="49">
        <v>0</v>
      </c>
      <c r="Q237" s="5">
        <f>SUM(J237:K237)</f>
        <v>14</v>
      </c>
    </row>
    <row r="238" spans="1:23" s="11" customFormat="1" ht="221.25" customHeight="1" x14ac:dyDescent="3.35">
      <c r="A238" s="85">
        <v>10</v>
      </c>
      <c r="B238" s="327" t="s">
        <v>1259</v>
      </c>
      <c r="C238" s="328"/>
      <c r="D238" s="329"/>
      <c r="E238" s="47">
        <v>0</v>
      </c>
      <c r="F238" s="47">
        <v>531</v>
      </c>
      <c r="G238" s="47">
        <v>1280</v>
      </c>
      <c r="H238" s="47">
        <f>G238+F238</f>
        <v>1811</v>
      </c>
      <c r="I238" s="47">
        <v>1440</v>
      </c>
      <c r="J238" s="47">
        <v>112</v>
      </c>
      <c r="K238" s="47">
        <v>259</v>
      </c>
      <c r="L238" s="47">
        <f t="shared" si="29"/>
        <v>371</v>
      </c>
      <c r="M238" s="47">
        <v>43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0" t="s">
        <v>14</v>
      </c>
      <c r="B239" s="331"/>
      <c r="C239" s="331"/>
      <c r="D239" s="331"/>
      <c r="E239" s="51">
        <f t="shared" ref="E239:P239" si="30">SUM(E229:E238)</f>
        <v>144</v>
      </c>
      <c r="F239" s="51">
        <f t="shared" si="30"/>
        <v>752</v>
      </c>
      <c r="G239" s="51">
        <f t="shared" si="30"/>
        <v>2285</v>
      </c>
      <c r="H239" s="51">
        <f t="shared" si="30"/>
        <v>3037</v>
      </c>
      <c r="I239" s="51">
        <f t="shared" si="30"/>
        <v>2652</v>
      </c>
      <c r="J239" s="51">
        <f t="shared" si="30"/>
        <v>113</v>
      </c>
      <c r="K239" s="51">
        <f t="shared" si="30"/>
        <v>272</v>
      </c>
      <c r="L239" s="51">
        <f t="shared" si="30"/>
        <v>385</v>
      </c>
      <c r="M239" s="51">
        <f t="shared" si="30"/>
        <v>45</v>
      </c>
      <c r="N239" s="51">
        <f t="shared" si="30"/>
        <v>0</v>
      </c>
      <c r="O239" s="51">
        <f t="shared" si="30"/>
        <v>22000</v>
      </c>
      <c r="P239" s="51">
        <f t="shared" si="30"/>
        <v>22000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5" t="s">
        <v>26</v>
      </c>
      <c r="G240" s="326"/>
      <c r="H240" s="60" t="s">
        <v>95</v>
      </c>
      <c r="I240" s="339" t="s">
        <v>931</v>
      </c>
      <c r="J240" s="340"/>
      <c r="K240" s="341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32">
        <v>0</v>
      </c>
      <c r="G241" s="333"/>
      <c r="H241" s="317">
        <v>82</v>
      </c>
      <c r="I241" s="334">
        <v>21918</v>
      </c>
      <c r="J241" s="335"/>
      <c r="K241" s="336"/>
      <c r="L241" s="58">
        <v>82</v>
      </c>
      <c r="M241" s="58">
        <v>21918</v>
      </c>
      <c r="N241" s="58">
        <v>22000</v>
      </c>
      <c r="O241" s="58">
        <v>2850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5" t="s">
        <v>1154</v>
      </c>
      <c r="B2" s="495"/>
      <c r="C2" s="495"/>
      <c r="D2" s="495"/>
      <c r="E2" s="495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3" t="s">
        <v>14</v>
      </c>
      <c r="B12" s="494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6" t="s">
        <v>1213</v>
      </c>
      <c r="B1" s="496"/>
      <c r="C1" s="496"/>
      <c r="D1" s="496"/>
      <c r="E1" s="496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7" t="s">
        <v>14</v>
      </c>
      <c r="B13" s="498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8" t="s">
        <v>977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7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7" ht="248.25" customHeight="1" thickBot="1" x14ac:dyDescent="0.4">
      <c r="A3" s="350" t="s">
        <v>148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17" s="6" customFormat="1" ht="233.25" customHeight="1" x14ac:dyDescent="1.85">
      <c r="A4" s="363" t="s">
        <v>22</v>
      </c>
      <c r="B4" s="365" t="s">
        <v>19</v>
      </c>
      <c r="C4" s="372" t="s">
        <v>21</v>
      </c>
      <c r="D4" s="344" t="s">
        <v>130</v>
      </c>
      <c r="E4" s="345"/>
      <c r="F4" s="346"/>
      <c r="G4" s="417" t="s">
        <v>11</v>
      </c>
      <c r="H4" s="344" t="s">
        <v>131</v>
      </c>
      <c r="I4" s="345"/>
      <c r="J4" s="346"/>
      <c r="K4" s="367" t="s">
        <v>32</v>
      </c>
      <c r="L4" s="408" t="s">
        <v>12</v>
      </c>
      <c r="M4" s="410" t="s">
        <v>25</v>
      </c>
      <c r="N4" s="412" t="s">
        <v>14</v>
      </c>
      <c r="O4" s="64"/>
      <c r="P4" s="64"/>
    </row>
    <row r="5" spans="1:17" s="6" customFormat="1" ht="168" customHeight="1" x14ac:dyDescent="1.85">
      <c r="A5" s="414"/>
      <c r="B5" s="415"/>
      <c r="C5" s="416"/>
      <c r="D5" s="65" t="s">
        <v>13</v>
      </c>
      <c r="E5" s="66" t="s">
        <v>15</v>
      </c>
      <c r="F5" s="66" t="s">
        <v>14</v>
      </c>
      <c r="G5" s="418"/>
      <c r="H5" s="67" t="s">
        <v>13</v>
      </c>
      <c r="I5" s="68" t="s">
        <v>15</v>
      </c>
      <c r="J5" s="68" t="s">
        <v>14</v>
      </c>
      <c r="K5" s="407"/>
      <c r="L5" s="409"/>
      <c r="M5" s="411"/>
      <c r="N5" s="413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99" t="str">
        <f>'Palika_wise '!A224:D224</f>
        <v>hDdf  :yfg</v>
      </c>
      <c r="B16" s="400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1"/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3"/>
      <c r="O17" s="64"/>
      <c r="P17" s="64"/>
    </row>
    <row r="18" spans="1:42" ht="69.75" hidden="1" customHeight="1" x14ac:dyDescent="1.85">
      <c r="A18" s="404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6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8" t="s">
        <v>24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ht="408" customHeight="1" thickBot="1" x14ac:dyDescent="0.4">
      <c r="A2" s="419" t="s">
        <v>135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</row>
    <row r="3" spans="1:16" ht="248.25" customHeight="1" x14ac:dyDescent="1.85">
      <c r="A3" s="421" t="s">
        <v>22</v>
      </c>
      <c r="B3" s="365" t="s">
        <v>134</v>
      </c>
      <c r="C3" s="423" t="s">
        <v>21</v>
      </c>
      <c r="D3" s="431" t="s">
        <v>132</v>
      </c>
      <c r="E3" s="433" t="s">
        <v>159</v>
      </c>
      <c r="F3" s="427" t="s">
        <v>136</v>
      </c>
      <c r="G3" s="412" t="s">
        <v>137</v>
      </c>
      <c r="H3" s="83" t="s">
        <v>169</v>
      </c>
      <c r="I3" s="429" t="s">
        <v>143</v>
      </c>
      <c r="J3" s="408" t="s">
        <v>12</v>
      </c>
      <c r="K3" s="435" t="s">
        <v>160</v>
      </c>
      <c r="L3" s="425" t="s">
        <v>136</v>
      </c>
      <c r="M3" s="410" t="s">
        <v>25</v>
      </c>
      <c r="N3" s="412" t="s">
        <v>138</v>
      </c>
      <c r="O3" s="64"/>
      <c r="P3" s="64"/>
    </row>
    <row r="4" spans="1:16" s="6" customFormat="1" ht="233.25" customHeight="1" x14ac:dyDescent="1.85">
      <c r="A4" s="422"/>
      <c r="B4" s="415"/>
      <c r="C4" s="424"/>
      <c r="D4" s="432"/>
      <c r="E4" s="434"/>
      <c r="F4" s="428"/>
      <c r="G4" s="413"/>
      <c r="H4" s="82"/>
      <c r="I4" s="430"/>
      <c r="J4" s="409"/>
      <c r="K4" s="436"/>
      <c r="L4" s="426"/>
      <c r="M4" s="411"/>
      <c r="N4" s="413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5844</v>
      </c>
      <c r="E15" s="71">
        <v>0</v>
      </c>
      <c r="F15" s="69">
        <v>0</v>
      </c>
      <c r="G15" s="173">
        <f t="shared" si="0"/>
        <v>5844</v>
      </c>
      <c r="H15" s="69">
        <f t="shared" si="1"/>
        <v>5844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99" t="str">
        <f>'Palika_wise '!A224:D224</f>
        <v>hDdf  :yfg</v>
      </c>
      <c r="B16" s="400"/>
      <c r="C16" s="79">
        <f>SUM(C5:C14)</f>
        <v>10328</v>
      </c>
      <c r="D16" s="79">
        <f>SUM(D5:D15)</f>
        <v>21900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21900</v>
      </c>
      <c r="H16" s="79">
        <f t="shared" si="2"/>
        <v>21900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5" zoomScaleSheetLayoutView="15" workbookViewId="0">
      <pane ySplit="10" topLeftCell="A22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8" t="s">
        <v>16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17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17" ht="125.25" x14ac:dyDescent="0.35">
      <c r="A3" s="350" t="s">
        <v>24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17" ht="127.5" x14ac:dyDescent="1.85">
      <c r="A4" s="352" t="s">
        <v>18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</row>
    <row r="5" spans="1:17" ht="128.25" thickBot="1" x14ac:dyDescent="0.4">
      <c r="A5" s="350" t="s">
        <v>127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</row>
    <row r="6" spans="1:17" ht="143.25" customHeight="1" thickBot="1" x14ac:dyDescent="0.4">
      <c r="A6" s="358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60" t="s">
        <v>3565</v>
      </c>
      <c r="O6" s="361"/>
      <c r="P6" s="361"/>
      <c r="Q6" s="362"/>
    </row>
    <row r="7" spans="1:17" ht="69.95" customHeight="1" x14ac:dyDescent="0.4">
      <c r="A7" s="384" t="s">
        <v>183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6"/>
      <c r="Q7" s="5"/>
    </row>
    <row r="8" spans="1:17" ht="69.95" customHeight="1" thickBot="1" x14ac:dyDescent="0.45">
      <c r="A8" s="387"/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9"/>
      <c r="Q8" s="5"/>
    </row>
    <row r="9" spans="1:17" ht="162" customHeight="1" x14ac:dyDescent="0.4">
      <c r="A9" s="393" t="s">
        <v>22</v>
      </c>
      <c r="B9" s="395" t="s">
        <v>19</v>
      </c>
      <c r="C9" s="397" t="s">
        <v>23</v>
      </c>
      <c r="D9" s="354" t="s">
        <v>20</v>
      </c>
      <c r="E9" s="356" t="s">
        <v>21</v>
      </c>
      <c r="F9" s="375" t="s">
        <v>128</v>
      </c>
      <c r="G9" s="376"/>
      <c r="H9" s="377"/>
      <c r="I9" s="347" t="s">
        <v>11</v>
      </c>
      <c r="J9" s="375" t="s">
        <v>129</v>
      </c>
      <c r="K9" s="376"/>
      <c r="L9" s="377"/>
      <c r="M9" s="369" t="s">
        <v>32</v>
      </c>
      <c r="N9" s="337" t="s">
        <v>126</v>
      </c>
      <c r="O9" s="338" t="s">
        <v>931</v>
      </c>
      <c r="P9" s="374" t="s">
        <v>14</v>
      </c>
      <c r="Q9" s="5"/>
    </row>
    <row r="10" spans="1:17" ht="138.75" customHeight="1" thickBot="1" x14ac:dyDescent="0.45">
      <c r="A10" s="394"/>
      <c r="B10" s="396"/>
      <c r="C10" s="398"/>
      <c r="D10" s="355"/>
      <c r="E10" s="357"/>
      <c r="F10" s="42" t="s">
        <v>13</v>
      </c>
      <c r="G10" s="43" t="s">
        <v>15</v>
      </c>
      <c r="H10" s="43" t="s">
        <v>14</v>
      </c>
      <c r="I10" s="347"/>
      <c r="J10" s="44" t="s">
        <v>13</v>
      </c>
      <c r="K10" s="45" t="s">
        <v>15</v>
      </c>
      <c r="L10" s="45" t="s">
        <v>14</v>
      </c>
      <c r="M10" s="368"/>
      <c r="N10" s="337"/>
      <c r="O10" s="338"/>
      <c r="P10" s="37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22000</v>
      </c>
      <c r="P11" s="159">
        <v>22000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113</v>
      </c>
      <c r="G19" s="47">
        <v>432</v>
      </c>
      <c r="H19" s="47">
        <f>G19+F19</f>
        <v>545</v>
      </c>
      <c r="I19" s="47">
        <v>531</v>
      </c>
      <c r="J19" s="47">
        <v>1</v>
      </c>
      <c r="K19" s="47">
        <v>13</v>
      </c>
      <c r="L19" s="47">
        <f t="shared" si="1"/>
        <v>14</v>
      </c>
      <c r="M19" s="47">
        <v>2</v>
      </c>
      <c r="N19" s="47">
        <v>0</v>
      </c>
      <c r="O19" s="159"/>
      <c r="P19" s="49">
        <v>0</v>
      </c>
      <c r="Q19" s="5">
        <f>SUM(J19:K19)</f>
        <v>14</v>
      </c>
      <c r="BU19" s="2" t="s">
        <v>3172</v>
      </c>
    </row>
    <row r="20" spans="1:73" ht="196.5" customHeight="1" x14ac:dyDescent="3.35">
      <c r="A20" s="85">
        <v>10</v>
      </c>
      <c r="B20" s="327" t="s">
        <v>1259</v>
      </c>
      <c r="C20" s="328"/>
      <c r="D20" s="329"/>
      <c r="E20" s="47">
        <v>0</v>
      </c>
      <c r="F20" s="47">
        <v>531</v>
      </c>
      <c r="G20" s="47">
        <v>1280</v>
      </c>
      <c r="H20" s="47">
        <f>G20+F20</f>
        <v>1811</v>
      </c>
      <c r="I20" s="47">
        <v>1440</v>
      </c>
      <c r="J20" s="47">
        <v>112</v>
      </c>
      <c r="K20" s="47">
        <v>259</v>
      </c>
      <c r="L20" s="47">
        <f t="shared" si="1"/>
        <v>371</v>
      </c>
      <c r="M20" s="47">
        <v>43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0" t="s">
        <v>14</v>
      </c>
      <c r="B21" s="331"/>
      <c r="C21" s="331"/>
      <c r="D21" s="331"/>
      <c r="E21" s="51">
        <f t="shared" ref="E21:P21" si="2">SUM(E11:E20)</f>
        <v>144</v>
      </c>
      <c r="F21" s="51">
        <f t="shared" si="2"/>
        <v>752</v>
      </c>
      <c r="G21" s="51">
        <f t="shared" si="2"/>
        <v>2285</v>
      </c>
      <c r="H21" s="51">
        <f t="shared" si="2"/>
        <v>3037</v>
      </c>
      <c r="I21" s="51">
        <f t="shared" si="2"/>
        <v>2652</v>
      </c>
      <c r="J21" s="51">
        <f t="shared" si="2"/>
        <v>113</v>
      </c>
      <c r="K21" s="51">
        <f t="shared" si="2"/>
        <v>272</v>
      </c>
      <c r="L21" s="51">
        <f t="shared" si="2"/>
        <v>385</v>
      </c>
      <c r="M21" s="51">
        <f t="shared" si="2"/>
        <v>45</v>
      </c>
      <c r="N21" s="51">
        <f t="shared" si="2"/>
        <v>0</v>
      </c>
      <c r="O21" s="51">
        <f t="shared" si="2"/>
        <v>22000</v>
      </c>
      <c r="P21" s="51">
        <f t="shared" si="2"/>
        <v>22000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25" t="s">
        <v>26</v>
      </c>
      <c r="G22" s="326"/>
      <c r="H22" s="60" t="s">
        <v>95</v>
      </c>
      <c r="I22" s="339" t="s">
        <v>931</v>
      </c>
      <c r="J22" s="340"/>
      <c r="K22" s="341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32">
        <v>0</v>
      </c>
      <c r="G23" s="333"/>
      <c r="H23" s="236">
        <v>82</v>
      </c>
      <c r="I23" s="334">
        <v>21918</v>
      </c>
      <c r="J23" s="335"/>
      <c r="K23" s="336"/>
      <c r="L23" s="58">
        <v>82</v>
      </c>
      <c r="M23" s="58">
        <v>21918</v>
      </c>
      <c r="N23" s="58">
        <v>22000</v>
      </c>
      <c r="O23" s="58">
        <v>2850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K13" sqref="K13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48" t="s">
        <v>16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23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23" ht="248.25" customHeight="1" thickBot="1" x14ac:dyDescent="0.4">
      <c r="A3" s="350" t="s">
        <v>148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23" s="6" customFormat="1" ht="233.25" customHeight="1" x14ac:dyDescent="1.85">
      <c r="A4" s="363" t="s">
        <v>22</v>
      </c>
      <c r="B4" s="363" t="s">
        <v>3263</v>
      </c>
      <c r="C4" s="437" t="s">
        <v>271</v>
      </c>
      <c r="D4" s="437"/>
      <c r="E4" s="437"/>
      <c r="F4" s="440" t="s">
        <v>276</v>
      </c>
      <c r="G4" s="440" t="s">
        <v>13</v>
      </c>
      <c r="H4" s="440" t="s">
        <v>15</v>
      </c>
      <c r="I4" s="444" t="s">
        <v>670</v>
      </c>
      <c r="J4" s="442" t="s">
        <v>779</v>
      </c>
      <c r="K4" s="442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23" s="6" customFormat="1" ht="168" customHeight="1" thickBot="1" x14ac:dyDescent="1.9">
      <c r="A5" s="364"/>
      <c r="B5" s="364"/>
      <c r="C5" s="91" t="s">
        <v>13</v>
      </c>
      <c r="D5" s="89" t="s">
        <v>15</v>
      </c>
      <c r="E5" s="90" t="s">
        <v>14</v>
      </c>
      <c r="F5" s="441"/>
      <c r="G5" s="441"/>
      <c r="H5" s="441"/>
      <c r="I5" s="445"/>
      <c r="J5" s="443"/>
      <c r="K5" s="443"/>
      <c r="L5" s="439"/>
      <c r="M5" s="439"/>
      <c r="N5" s="439"/>
      <c r="O5" s="439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202</v>
      </c>
      <c r="D6" s="74">
        <v>492</v>
      </c>
      <c r="E6" s="88">
        <f t="shared" ref="E6:E16" si="0">C6+D6</f>
        <v>694</v>
      </c>
      <c r="F6" s="88">
        <v>138</v>
      </c>
      <c r="G6" s="88">
        <v>38</v>
      </c>
      <c r="H6" s="88">
        <v>100</v>
      </c>
      <c r="I6" s="88">
        <v>5</v>
      </c>
      <c r="J6" s="88">
        <v>138</v>
      </c>
      <c r="K6" s="88">
        <v>0</v>
      </c>
      <c r="L6" s="88">
        <v>155</v>
      </c>
      <c r="M6" s="88">
        <v>396</v>
      </c>
      <c r="N6" s="88">
        <v>550</v>
      </c>
      <c r="O6" s="88">
        <v>2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344</v>
      </c>
      <c r="D7" s="75">
        <v>881</v>
      </c>
      <c r="E7" s="88">
        <f t="shared" si="0"/>
        <v>1225</v>
      </c>
      <c r="F7" s="88">
        <v>159</v>
      </c>
      <c r="G7" s="88">
        <v>56</v>
      </c>
      <c r="H7" s="88">
        <v>103</v>
      </c>
      <c r="I7" s="88">
        <v>7</v>
      </c>
      <c r="J7" s="88">
        <v>159</v>
      </c>
      <c r="K7" s="88">
        <v>0</v>
      </c>
      <c r="L7" s="88">
        <v>288</v>
      </c>
      <c r="M7" s="88">
        <v>772</v>
      </c>
      <c r="N7" s="88">
        <v>1060</v>
      </c>
      <c r="O7" s="88">
        <v>43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67</v>
      </c>
      <c r="D8" s="75">
        <v>228</v>
      </c>
      <c r="E8" s="88">
        <f t="shared" si="0"/>
        <v>295</v>
      </c>
      <c r="F8" s="88">
        <v>46</v>
      </c>
      <c r="G8" s="88">
        <v>10</v>
      </c>
      <c r="H8" s="88">
        <v>36</v>
      </c>
      <c r="I8" s="88">
        <v>2</v>
      </c>
      <c r="J8" s="88">
        <v>46</v>
      </c>
      <c r="K8" s="88">
        <v>0</v>
      </c>
      <c r="L8" s="88">
        <v>57</v>
      </c>
      <c r="M8" s="88">
        <v>190</v>
      </c>
      <c r="N8" s="88">
        <v>247</v>
      </c>
      <c r="O8" s="88">
        <v>0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13</v>
      </c>
      <c r="D9" s="75">
        <v>63</v>
      </c>
      <c r="E9" s="88">
        <f t="shared" si="0"/>
        <v>76</v>
      </c>
      <c r="F9" s="88">
        <v>9</v>
      </c>
      <c r="G9" s="88">
        <v>2</v>
      </c>
      <c r="H9" s="88">
        <v>7</v>
      </c>
      <c r="I9" s="88">
        <v>0</v>
      </c>
      <c r="J9" s="88">
        <v>9</v>
      </c>
      <c r="K9" s="88">
        <v>0</v>
      </c>
      <c r="L9" s="88">
        <v>11</v>
      </c>
      <c r="M9" s="88">
        <v>56</v>
      </c>
      <c r="N9" s="88">
        <v>67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11</v>
      </c>
      <c r="D10" s="75">
        <v>37</v>
      </c>
      <c r="E10" s="88">
        <f t="shared" si="0"/>
        <v>48</v>
      </c>
      <c r="F10" s="88">
        <v>7</v>
      </c>
      <c r="G10" s="88">
        <v>2</v>
      </c>
      <c r="H10" s="88">
        <v>5</v>
      </c>
      <c r="I10" s="88">
        <v>0</v>
      </c>
      <c r="J10" s="88">
        <v>7</v>
      </c>
      <c r="K10" s="88">
        <v>0</v>
      </c>
      <c r="L10" s="88">
        <v>9</v>
      </c>
      <c r="M10" s="88">
        <v>32</v>
      </c>
      <c r="N10" s="88">
        <v>41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21</v>
      </c>
      <c r="D11" s="75">
        <v>81</v>
      </c>
      <c r="E11" s="88">
        <f t="shared" si="0"/>
        <v>102</v>
      </c>
      <c r="F11" s="88">
        <v>2</v>
      </c>
      <c r="G11" s="88">
        <v>1</v>
      </c>
      <c r="H11" s="88">
        <v>1</v>
      </c>
      <c r="I11" s="88">
        <v>1</v>
      </c>
      <c r="J11" s="88">
        <v>2</v>
      </c>
      <c r="K11" s="88">
        <v>0</v>
      </c>
      <c r="L11" s="88">
        <v>20</v>
      </c>
      <c r="M11" s="88">
        <v>79</v>
      </c>
      <c r="N11" s="88">
        <v>99</v>
      </c>
      <c r="O11" s="88">
        <v>0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145</v>
      </c>
      <c r="N12" s="88">
        <v>166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10</v>
      </c>
      <c r="G13" s="88">
        <v>3</v>
      </c>
      <c r="H13" s="88">
        <v>7</v>
      </c>
      <c r="I13" s="88">
        <v>0</v>
      </c>
      <c r="J13" s="88">
        <v>10</v>
      </c>
      <c r="K13" s="88">
        <v>0</v>
      </c>
      <c r="L13" s="88">
        <v>2</v>
      </c>
      <c r="M13" s="88">
        <v>21</v>
      </c>
      <c r="N13" s="88">
        <v>23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65</v>
      </c>
      <c r="E15" s="88">
        <f t="shared" si="0"/>
        <v>77</v>
      </c>
      <c r="F15" s="88">
        <v>6</v>
      </c>
      <c r="G15" s="88">
        <v>0</v>
      </c>
      <c r="H15" s="88">
        <v>6</v>
      </c>
      <c r="I15" s="88">
        <v>0</v>
      </c>
      <c r="J15" s="88">
        <v>6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66</v>
      </c>
      <c r="E16" s="88">
        <f t="shared" si="0"/>
        <v>98</v>
      </c>
      <c r="F16" s="88">
        <v>1</v>
      </c>
      <c r="G16" s="88">
        <v>0</v>
      </c>
      <c r="H16" s="88">
        <v>1</v>
      </c>
      <c r="I16" s="88">
        <v>0</v>
      </c>
      <c r="J16" s="88">
        <v>1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399" t="str">
        <f>'[1]Palika_wise '!A224:D224</f>
        <v>hDdf  :yfg</v>
      </c>
      <c r="B17" s="400"/>
      <c r="C17" s="79">
        <f t="shared" ref="C17:O17" si="1">SUM(C6:C16)</f>
        <v>728</v>
      </c>
      <c r="D17" s="79">
        <f t="shared" si="1"/>
        <v>2122</v>
      </c>
      <c r="E17" s="79">
        <f t="shared" si="1"/>
        <v>2850</v>
      </c>
      <c r="F17" s="79">
        <f t="shared" si="1"/>
        <v>384</v>
      </c>
      <c r="G17" s="79">
        <f t="shared" si="1"/>
        <v>112</v>
      </c>
      <c r="H17" s="79">
        <f t="shared" si="1"/>
        <v>272</v>
      </c>
      <c r="I17" s="79">
        <f t="shared" si="1"/>
        <v>15</v>
      </c>
      <c r="J17" s="79">
        <f t="shared" si="1"/>
        <v>384</v>
      </c>
      <c r="K17" s="79">
        <f t="shared" si="1"/>
        <v>0</v>
      </c>
      <c r="L17" s="79">
        <f t="shared" si="1"/>
        <v>607</v>
      </c>
      <c r="M17" s="79">
        <f t="shared" si="1"/>
        <v>1845</v>
      </c>
      <c r="N17" s="79">
        <f t="shared" si="1"/>
        <v>2451</v>
      </c>
      <c r="O17" s="79">
        <f t="shared" si="1"/>
        <v>45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1" t="s">
        <v>3566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64"/>
      <c r="Q18" s="64"/>
    </row>
    <row r="19" spans="1:17" ht="69.75" customHeight="1" x14ac:dyDescent="1.85">
      <c r="A19" s="404"/>
      <c r="B19" s="405"/>
      <c r="C19" s="405"/>
      <c r="D19" s="405"/>
      <c r="E19" s="405"/>
      <c r="F19" s="405"/>
      <c r="G19" s="405"/>
      <c r="H19" s="405"/>
      <c r="I19" s="405"/>
      <c r="J19" s="405"/>
      <c r="K19" s="405"/>
      <c r="L19" s="405"/>
      <c r="M19" s="405"/>
      <c r="N19" s="405"/>
      <c r="O19" s="405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856"/>
  <sheetViews>
    <sheetView workbookViewId="0">
      <pane ySplit="5" topLeftCell="A2844" activePane="bottomLeft" state="frozen"/>
      <selection pane="bottomLeft" activeCell="B2854" sqref="B2854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2" t="s">
        <v>893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ht="26.25" x14ac:dyDescent="0.25">
      <c r="A2" s="453" t="s">
        <v>894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 ht="26.25" x14ac:dyDescent="0.25">
      <c r="A3" s="454" t="s">
        <v>933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4" ht="14.25" customHeight="1" x14ac:dyDescent="0.25">
      <c r="A4" s="450" t="s">
        <v>277</v>
      </c>
      <c r="B4" s="456" t="s">
        <v>278</v>
      </c>
      <c r="C4" s="450" t="s">
        <v>279</v>
      </c>
      <c r="D4" s="450" t="s">
        <v>280</v>
      </c>
      <c r="E4" s="450" t="s">
        <v>281</v>
      </c>
      <c r="F4" s="448" t="s">
        <v>282</v>
      </c>
      <c r="G4" s="446" t="s">
        <v>283</v>
      </c>
      <c r="H4" s="446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0" t="s">
        <v>286</v>
      </c>
    </row>
    <row r="5" spans="1:14" ht="41.25" customHeight="1" x14ac:dyDescent="0.25">
      <c r="A5" s="451"/>
      <c r="B5" s="449"/>
      <c r="C5" s="451"/>
      <c r="D5" s="451"/>
      <c r="E5" s="451"/>
      <c r="F5" s="455"/>
      <c r="G5" s="447"/>
      <c r="H5" s="447"/>
      <c r="I5" s="455"/>
      <c r="J5" s="455"/>
      <c r="K5" s="455"/>
      <c r="L5" s="455"/>
      <c r="M5" s="449"/>
      <c r="N5" s="451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1</v>
      </c>
      <c r="M1337" s="134" t="s">
        <v>290</v>
      </c>
      <c r="N1337" s="154"/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12"/>
      <c r="L2432" s="133">
        <v>1</v>
      </c>
      <c r="M2432" s="134" t="s">
        <v>290</v>
      </c>
      <c r="N2432" s="184"/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12"/>
      <c r="L2433" s="133">
        <v>1</v>
      </c>
      <c r="M2433" s="134" t="s">
        <v>290</v>
      </c>
      <c r="N2433" s="184"/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12"/>
      <c r="L2434" s="133">
        <v>1</v>
      </c>
      <c r="M2434" s="134" t="s">
        <v>290</v>
      </c>
      <c r="N2434" s="184"/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12"/>
      <c r="L2435" s="133">
        <v>1</v>
      </c>
      <c r="M2435" s="134" t="s">
        <v>290</v>
      </c>
      <c r="N2435" s="184"/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12"/>
      <c r="L2436" s="133">
        <v>1</v>
      </c>
      <c r="M2436" s="134" t="s">
        <v>290</v>
      </c>
      <c r="N2436" s="184"/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12"/>
      <c r="L2437" s="133">
        <v>1</v>
      </c>
      <c r="M2437" s="134" t="s">
        <v>290</v>
      </c>
      <c r="N2437" s="184"/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12"/>
      <c r="L2438" s="133">
        <v>1</v>
      </c>
      <c r="M2438" s="134" t="s">
        <v>290</v>
      </c>
      <c r="N2438" s="184"/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12"/>
      <c r="L2439" s="133">
        <v>1</v>
      </c>
      <c r="M2439" s="134" t="s">
        <v>290</v>
      </c>
      <c r="N2439" s="184"/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12"/>
      <c r="L2440" s="133">
        <v>1</v>
      </c>
      <c r="M2440" s="134" t="s">
        <v>290</v>
      </c>
      <c r="N2440" s="184"/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12"/>
      <c r="L2442" s="133">
        <v>1</v>
      </c>
      <c r="M2442" s="134" t="s">
        <v>290</v>
      </c>
      <c r="N2442" s="184"/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12"/>
      <c r="L2443" s="133">
        <v>1</v>
      </c>
      <c r="M2443" s="134" t="s">
        <v>290</v>
      </c>
      <c r="N2443" s="184"/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12"/>
      <c r="L2444" s="133">
        <v>1</v>
      </c>
      <c r="M2444" s="134" t="s">
        <v>290</v>
      </c>
      <c r="N2444" s="184"/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12"/>
      <c r="L2445" s="133">
        <v>1</v>
      </c>
      <c r="M2445" s="134" t="s">
        <v>290</v>
      </c>
      <c r="N2445" s="184"/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12"/>
      <c r="L2446" s="133">
        <v>1</v>
      </c>
      <c r="M2446" s="134" t="s">
        <v>290</v>
      </c>
      <c r="N2446" s="184"/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12"/>
      <c r="L2447" s="133">
        <v>1</v>
      </c>
      <c r="M2447" s="134" t="s">
        <v>290</v>
      </c>
      <c r="N2447" s="184"/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12"/>
      <c r="L2448" s="133">
        <v>1</v>
      </c>
      <c r="M2448" s="134" t="s">
        <v>290</v>
      </c>
      <c r="N2448" s="184"/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12"/>
      <c r="L2469" s="133">
        <v>1</v>
      </c>
      <c r="M2469" s="134" t="s">
        <v>290</v>
      </c>
      <c r="N2469" s="184"/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12"/>
      <c r="L2470" s="133">
        <v>1</v>
      </c>
      <c r="M2470" s="134" t="s">
        <v>290</v>
      </c>
      <c r="N2470" s="184"/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12"/>
      <c r="L2471" s="133">
        <v>1</v>
      </c>
      <c r="M2471" s="134" t="s">
        <v>290</v>
      </c>
      <c r="N2471" s="184"/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12"/>
      <c r="L2472" s="133">
        <v>1</v>
      </c>
      <c r="M2472" s="134" t="s">
        <v>290</v>
      </c>
      <c r="N2472" s="184"/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12"/>
      <c r="L2473" s="133">
        <v>1</v>
      </c>
      <c r="M2473" s="134" t="s">
        <v>290</v>
      </c>
      <c r="N2473" s="184"/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12"/>
      <c r="L2474" s="133">
        <v>1</v>
      </c>
      <c r="M2474" s="134" t="s">
        <v>290</v>
      </c>
      <c r="N2474" s="184"/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12"/>
      <c r="L2475" s="133">
        <v>1</v>
      </c>
      <c r="M2475" s="134" t="s">
        <v>290</v>
      </c>
      <c r="N2475" s="184"/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12"/>
      <c r="L2476" s="133">
        <v>1</v>
      </c>
      <c r="M2476" s="134" t="s">
        <v>290</v>
      </c>
      <c r="N2476" s="184"/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12"/>
      <c r="L2477" s="133">
        <v>1</v>
      </c>
      <c r="M2477" s="134" t="s">
        <v>290</v>
      </c>
      <c r="N2477" s="184"/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12"/>
      <c r="L2478" s="133">
        <v>1</v>
      </c>
      <c r="M2478" s="134" t="s">
        <v>290</v>
      </c>
      <c r="N2478" s="184"/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12"/>
      <c r="L2479" s="133">
        <v>1</v>
      </c>
      <c r="M2479" s="134" t="s">
        <v>290</v>
      </c>
      <c r="N2479" s="184"/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12"/>
      <c r="L2480" s="133">
        <v>1</v>
      </c>
      <c r="M2480" s="134" t="s">
        <v>290</v>
      </c>
      <c r="N2480" s="184"/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12"/>
      <c r="L2484" s="133">
        <v>1</v>
      </c>
      <c r="M2484" s="134" t="s">
        <v>290</v>
      </c>
      <c r="N2484" s="184"/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12"/>
      <c r="L2485" s="133">
        <v>1</v>
      </c>
      <c r="M2485" s="134" t="s">
        <v>290</v>
      </c>
      <c r="N2485" s="184"/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12"/>
      <c r="L2486" s="133">
        <v>1</v>
      </c>
      <c r="M2486" s="134" t="s">
        <v>290</v>
      </c>
      <c r="N2486" s="184"/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12"/>
      <c r="L2487" s="133">
        <v>1</v>
      </c>
      <c r="M2487" s="134" t="s">
        <v>290</v>
      </c>
      <c r="N2487" s="184"/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3522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2193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3222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3223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3224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3225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3226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3227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18"/>
      <c r="L2501" s="133">
        <v>1</v>
      </c>
      <c r="M2501" s="134" t="s">
        <v>290</v>
      </c>
      <c r="N2501" s="184"/>
    </row>
    <row r="2502" spans="1:14" s="237" customFormat="1" ht="19.5" customHeight="1" x14ac:dyDescent="0.45">
      <c r="A2502" s="106">
        <v>2497</v>
      </c>
      <c r="B2502" s="117" t="s">
        <v>3228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18"/>
      <c r="L2502" s="133">
        <v>1</v>
      </c>
      <c r="M2502" s="134" t="s">
        <v>290</v>
      </c>
      <c r="N2502" s="184"/>
    </row>
    <row r="2503" spans="1:14" s="237" customFormat="1" ht="19.5" customHeight="1" x14ac:dyDescent="0.45">
      <c r="A2503" s="106">
        <v>2498</v>
      </c>
      <c r="B2503" s="117" t="s">
        <v>3229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18"/>
      <c r="L2503" s="133">
        <v>1</v>
      </c>
      <c r="M2503" s="134" t="s">
        <v>290</v>
      </c>
      <c r="N2503" s="184"/>
    </row>
    <row r="2504" spans="1:14" s="237" customFormat="1" ht="19.5" customHeight="1" x14ac:dyDescent="0.45">
      <c r="A2504" s="106">
        <v>2499</v>
      </c>
      <c r="B2504" s="117" t="s">
        <v>3230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18"/>
      <c r="L2504" s="133">
        <v>1</v>
      </c>
      <c r="M2504" s="134" t="s">
        <v>290</v>
      </c>
      <c r="N2504" s="184"/>
    </row>
    <row r="2505" spans="1:14" s="237" customFormat="1" ht="19.5" customHeight="1" x14ac:dyDescent="0.45">
      <c r="A2505" s="106">
        <v>2500</v>
      </c>
      <c r="B2505" s="117" t="s">
        <v>3231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18"/>
      <c r="L2505" s="133">
        <v>1</v>
      </c>
      <c r="M2505" s="134" t="s">
        <v>290</v>
      </c>
      <c r="N2505" s="184"/>
    </row>
    <row r="2506" spans="1:14" s="237" customFormat="1" ht="19.5" customHeight="1" x14ac:dyDescent="0.45">
      <c r="A2506" s="106">
        <v>2501</v>
      </c>
      <c r="B2506" s="117" t="s">
        <v>3232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18"/>
      <c r="L2506" s="133">
        <v>1</v>
      </c>
      <c r="M2506" s="134" t="s">
        <v>290</v>
      </c>
      <c r="N2506" s="184"/>
    </row>
    <row r="2507" spans="1:14" s="237" customFormat="1" ht="19.5" customHeight="1" x14ac:dyDescent="0.45">
      <c r="A2507" s="106">
        <v>2502</v>
      </c>
      <c r="B2507" s="117" t="s">
        <v>3233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18"/>
      <c r="L2507" s="133">
        <v>1</v>
      </c>
      <c r="M2507" s="134" t="s">
        <v>290</v>
      </c>
      <c r="N2507" s="184"/>
    </row>
    <row r="2508" spans="1:14" s="237" customFormat="1" ht="19.5" customHeight="1" x14ac:dyDescent="0.45">
      <c r="A2508" s="106">
        <v>2503</v>
      </c>
      <c r="B2508" s="117" t="s">
        <v>3234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18"/>
      <c r="L2508" s="133">
        <v>1</v>
      </c>
      <c r="M2508" s="134" t="s">
        <v>290</v>
      </c>
      <c r="N2508" s="184"/>
    </row>
    <row r="2509" spans="1:14" s="237" customFormat="1" ht="19.5" customHeight="1" x14ac:dyDescent="0.45">
      <c r="A2509" s="106">
        <v>2504</v>
      </c>
      <c r="B2509" s="117" t="s">
        <v>3235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18"/>
      <c r="L2509" s="133">
        <v>1</v>
      </c>
      <c r="M2509" s="134" t="s">
        <v>290</v>
      </c>
      <c r="N2509" s="184"/>
    </row>
    <row r="2510" spans="1:14" s="237" customFormat="1" ht="19.5" customHeight="1" x14ac:dyDescent="0.45">
      <c r="A2510" s="106">
        <v>2505</v>
      </c>
      <c r="B2510" s="117" t="s">
        <v>3236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18"/>
      <c r="L2510" s="133">
        <v>1</v>
      </c>
      <c r="M2510" s="134" t="s">
        <v>290</v>
      </c>
      <c r="N2510" s="184"/>
    </row>
    <row r="2511" spans="1:14" s="237" customFormat="1" ht="19.5" customHeight="1" x14ac:dyDescent="0.45">
      <c r="A2511" s="106">
        <v>2506</v>
      </c>
      <c r="B2511" s="117" t="s">
        <v>3237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18"/>
      <c r="L2511" s="133">
        <v>1</v>
      </c>
      <c r="M2511" s="134" t="s">
        <v>290</v>
      </c>
      <c r="N2511" s="184"/>
    </row>
    <row r="2512" spans="1:14" s="237" customFormat="1" ht="19.5" customHeight="1" x14ac:dyDescent="0.45">
      <c r="A2512" s="106">
        <v>2507</v>
      </c>
      <c r="B2512" s="117" t="s">
        <v>3238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18"/>
      <c r="L2512" s="133">
        <v>1</v>
      </c>
      <c r="M2512" s="134" t="s">
        <v>290</v>
      </c>
      <c r="N2512" s="184"/>
    </row>
    <row r="2513" spans="1:14" s="237" customFormat="1" ht="19.5" customHeight="1" x14ac:dyDescent="0.45">
      <c r="A2513" s="106">
        <v>2508</v>
      </c>
      <c r="B2513" s="117" t="s">
        <v>3239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18"/>
      <c r="L2513" s="133">
        <v>1</v>
      </c>
      <c r="M2513" s="134" t="s">
        <v>290</v>
      </c>
      <c r="N2513" s="184"/>
    </row>
    <row r="2514" spans="1:14" s="237" customFormat="1" ht="19.5" customHeight="1" x14ac:dyDescent="0.45">
      <c r="A2514" s="106">
        <v>2509</v>
      </c>
      <c r="B2514" s="117" t="s">
        <v>3240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18"/>
      <c r="L2514" s="133">
        <v>1</v>
      </c>
      <c r="M2514" s="134" t="s">
        <v>290</v>
      </c>
      <c r="N2514" s="184"/>
    </row>
    <row r="2515" spans="1:14" s="237" customFormat="1" ht="19.5" customHeight="1" x14ac:dyDescent="0.45">
      <c r="A2515" s="106">
        <v>2510</v>
      </c>
      <c r="B2515" s="117" t="s">
        <v>3241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18"/>
      <c r="L2515" s="133">
        <v>1</v>
      </c>
      <c r="M2515" s="134" t="s">
        <v>290</v>
      </c>
      <c r="N2515" s="184"/>
    </row>
    <row r="2516" spans="1:14" s="237" customFormat="1" ht="19.5" customHeight="1" x14ac:dyDescent="0.45">
      <c r="A2516" s="106">
        <v>2511</v>
      </c>
      <c r="B2516" s="117" t="s">
        <v>3242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18"/>
      <c r="L2516" s="133">
        <v>1</v>
      </c>
      <c r="M2516" s="134" t="s">
        <v>290</v>
      </c>
      <c r="N2516" s="184"/>
    </row>
    <row r="2517" spans="1:14" s="237" customFormat="1" ht="19.5" customHeight="1" x14ac:dyDescent="0.45">
      <c r="A2517" s="106">
        <v>2512</v>
      </c>
      <c r="B2517" s="117" t="s">
        <v>3243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18"/>
      <c r="L2517" s="133">
        <v>1</v>
      </c>
      <c r="M2517" s="134" t="s">
        <v>290</v>
      </c>
      <c r="N2517" s="184"/>
    </row>
    <row r="2518" spans="1:14" s="237" customFormat="1" ht="19.5" customHeight="1" x14ac:dyDescent="0.45">
      <c r="A2518" s="106">
        <v>2513</v>
      </c>
      <c r="B2518" s="117" t="s">
        <v>3244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18"/>
      <c r="L2518" s="133">
        <v>1</v>
      </c>
      <c r="M2518" s="134" t="s">
        <v>290</v>
      </c>
      <c r="N2518" s="184"/>
    </row>
    <row r="2519" spans="1:14" s="237" customFormat="1" ht="19.5" customHeight="1" x14ac:dyDescent="0.45">
      <c r="A2519" s="106">
        <v>2514</v>
      </c>
      <c r="B2519" s="117" t="s">
        <v>3245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18"/>
      <c r="L2519" s="133">
        <v>1</v>
      </c>
      <c r="M2519" s="134" t="s">
        <v>290</v>
      </c>
      <c r="N2519" s="184"/>
    </row>
    <row r="2520" spans="1:14" s="237" customFormat="1" ht="19.5" customHeight="1" x14ac:dyDescent="0.45">
      <c r="A2520" s="106">
        <v>2515</v>
      </c>
      <c r="B2520" s="117" t="s">
        <v>3246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18"/>
      <c r="L2520" s="133">
        <v>1</v>
      </c>
      <c r="M2520" s="134" t="s">
        <v>290</v>
      </c>
      <c r="N2520" s="184"/>
    </row>
    <row r="2521" spans="1:14" s="237" customFormat="1" ht="19.5" customHeight="1" x14ac:dyDescent="0.45">
      <c r="A2521" s="106">
        <v>2516</v>
      </c>
      <c r="B2521" s="117" t="s">
        <v>3247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18"/>
      <c r="L2521" s="133">
        <v>1</v>
      </c>
      <c r="M2521" s="134" t="s">
        <v>290</v>
      </c>
      <c r="N2521" s="184"/>
    </row>
    <row r="2522" spans="1:14" s="237" customFormat="1" ht="19.5" customHeight="1" x14ac:dyDescent="0.45">
      <c r="A2522" s="106">
        <v>2517</v>
      </c>
      <c r="B2522" s="117" t="s">
        <v>3248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18"/>
      <c r="L2522" s="133">
        <v>1</v>
      </c>
      <c r="M2522" s="134" t="s">
        <v>290</v>
      </c>
      <c r="N2522" s="184"/>
    </row>
    <row r="2523" spans="1:14" s="237" customFormat="1" ht="19.5" customHeight="1" x14ac:dyDescent="0.45">
      <c r="A2523" s="106">
        <v>2518</v>
      </c>
      <c r="B2523" s="117" t="s">
        <v>3249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18"/>
      <c r="L2523" s="133">
        <v>1</v>
      </c>
      <c r="M2523" s="134" t="s">
        <v>290</v>
      </c>
      <c r="N2523" s="184"/>
    </row>
    <row r="2524" spans="1:14" s="237" customFormat="1" ht="19.5" customHeight="1" x14ac:dyDescent="0.45">
      <c r="A2524" s="106">
        <v>2519</v>
      </c>
      <c r="B2524" s="117" t="s">
        <v>3250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18"/>
      <c r="L2524" s="133">
        <v>1</v>
      </c>
      <c r="M2524" s="134" t="s">
        <v>290</v>
      </c>
      <c r="N2524" s="184"/>
    </row>
    <row r="2525" spans="1:14" s="245" customFormat="1" ht="19.5" customHeight="1" x14ac:dyDescent="0.45">
      <c r="A2525" s="106">
        <v>2520</v>
      </c>
      <c r="B2525" s="238" t="s">
        <v>3251</v>
      </c>
      <c r="C2525" s="239">
        <v>81</v>
      </c>
      <c r="D2525" s="240" t="s">
        <v>2222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3260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237" customFormat="1" ht="19.5" customHeight="1" x14ac:dyDescent="0.45">
      <c r="A2527" s="106">
        <v>2522</v>
      </c>
      <c r="B2527" s="117" t="s">
        <v>3252</v>
      </c>
      <c r="C2527" s="211">
        <v>25</v>
      </c>
      <c r="D2527" s="137" t="s">
        <v>3253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18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3254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3255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3256</v>
      </c>
      <c r="C2530" s="146">
        <v>31</v>
      </c>
      <c r="D2530" s="135" t="s">
        <v>3257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3258</v>
      </c>
      <c r="C2531" s="146">
        <v>52</v>
      </c>
      <c r="D2531" s="135" t="s">
        <v>2728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170" customFormat="1" ht="19.5" customHeight="1" x14ac:dyDescent="0.45">
      <c r="A2532" s="106">
        <v>2527</v>
      </c>
      <c r="B2532" s="111" t="s">
        <v>3259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12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2997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3264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2193</v>
      </c>
      <c r="H2535" s="133">
        <v>1</v>
      </c>
      <c r="I2535" s="212"/>
      <c r="J2535" s="118"/>
      <c r="K2535" s="118"/>
      <c r="L2535" s="133">
        <v>1</v>
      </c>
      <c r="M2535" s="134" t="s">
        <v>290</v>
      </c>
      <c r="N2535" s="184"/>
    </row>
    <row r="2536" spans="1:14" s="237" customFormat="1" ht="19.5" customHeight="1" x14ac:dyDescent="0.45">
      <c r="A2536" s="106">
        <v>2531</v>
      </c>
      <c r="B2536" s="117" t="s">
        <v>3266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3267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3268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3269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3270</v>
      </c>
      <c r="C2540" s="211">
        <v>29</v>
      </c>
      <c r="D2540" s="137" t="s">
        <v>3271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3272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3273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237" customFormat="1" ht="19.5" customHeight="1" x14ac:dyDescent="0.45">
      <c r="A2543" s="106">
        <v>2538</v>
      </c>
      <c r="B2543" s="117" t="s">
        <v>3274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18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3275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3276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3277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3278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2193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3279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2193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170" customFormat="1" ht="19.5" customHeight="1" x14ac:dyDescent="0.45">
      <c r="A2549" s="106">
        <v>2544</v>
      </c>
      <c r="B2549" s="111" t="s">
        <v>3283</v>
      </c>
      <c r="C2549" s="146">
        <v>45</v>
      </c>
      <c r="D2549" s="135" t="s">
        <v>1041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 x14ac:dyDescent="0.45">
      <c r="A2550" s="106">
        <v>2545</v>
      </c>
      <c r="B2550" s="111" t="s">
        <v>3284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2054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3312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3280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3281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3282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170" customFormat="1" ht="19.5" customHeight="1" x14ac:dyDescent="0.45">
      <c r="A2556" s="106">
        <v>2551</v>
      </c>
      <c r="B2556" s="111" t="s">
        <v>3265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12"/>
      <c r="L2556" s="133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3285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3286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3287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2193</v>
      </c>
      <c r="H2560" s="152">
        <v>1</v>
      </c>
      <c r="I2560" s="212"/>
      <c r="J2560" s="118"/>
      <c r="K2560" s="118"/>
      <c r="L2560" s="152">
        <v>1</v>
      </c>
      <c r="M2560" s="134" t="s">
        <v>290</v>
      </c>
      <c r="N2560" s="184"/>
    </row>
    <row r="2561" spans="1:14" s="237" customFormat="1" ht="19.5" customHeight="1" x14ac:dyDescent="0.45">
      <c r="A2561" s="106">
        <v>2556</v>
      </c>
      <c r="B2561" s="117" t="s">
        <v>3288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3289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3290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3291</v>
      </c>
      <c r="C2564" s="211">
        <v>70</v>
      </c>
      <c r="D2564" s="137" t="s">
        <v>2197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3292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45" customFormat="1" ht="19.5" customHeight="1" x14ac:dyDescent="0.45">
      <c r="A2566" s="220">
        <v>2561</v>
      </c>
      <c r="B2566" s="238" t="s">
        <v>3293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2193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3294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3295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3296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237" customFormat="1" ht="19.5" customHeight="1" x14ac:dyDescent="0.45">
      <c r="A2570" s="106">
        <v>2565</v>
      </c>
      <c r="B2570" s="117" t="s">
        <v>3297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18"/>
      <c r="L2570" s="152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3298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3299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170" customFormat="1" ht="19.5" customHeight="1" x14ac:dyDescent="0.45">
      <c r="A2573" s="106">
        <v>2568</v>
      </c>
      <c r="B2573" s="111" t="s">
        <v>3300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12"/>
      <c r="L2573" s="133">
        <v>1</v>
      </c>
      <c r="M2573" s="134" t="s">
        <v>290</v>
      </c>
      <c r="N2573" s="184"/>
    </row>
    <row r="2574" spans="1:14" s="237" customFormat="1" ht="19.5" customHeight="1" x14ac:dyDescent="0.45">
      <c r="A2574" s="106">
        <v>2569</v>
      </c>
      <c r="B2574" s="117" t="s">
        <v>3306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/>
      <c r="L2574" s="152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3308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3309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3310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3311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3312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3313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3307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2794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3314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3315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3316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3317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3318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3319</v>
      </c>
      <c r="C2588" s="146">
        <v>76</v>
      </c>
      <c r="D2588" s="135" t="s">
        <v>3320</v>
      </c>
      <c r="E2588" s="156">
        <v>64867</v>
      </c>
      <c r="F2588" s="155" t="s">
        <v>642</v>
      </c>
      <c r="G2588" s="114" t="s">
        <v>2361</v>
      </c>
      <c r="H2588" s="133">
        <v>1</v>
      </c>
      <c r="I2588" s="155"/>
      <c r="J2588" s="112"/>
      <c r="K2588" s="112"/>
      <c r="L2588" s="133">
        <v>1</v>
      </c>
      <c r="M2588" s="134" t="s">
        <v>290</v>
      </c>
      <c r="N2588" s="184"/>
    </row>
    <row r="2589" spans="1:14" s="170" customFormat="1" ht="19.5" customHeight="1" x14ac:dyDescent="0.45">
      <c r="A2589" s="106">
        <v>2584</v>
      </c>
      <c r="B2589" s="111" t="s">
        <v>3321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2134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3322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3323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3324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3325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3326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3327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3328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3329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3330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3331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3332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3333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3334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3335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3356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3336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3337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3338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3339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3340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3341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2193</v>
      </c>
      <c r="H2612" s="133">
        <v>1</v>
      </c>
      <c r="I2612" s="155"/>
      <c r="J2612" s="112"/>
      <c r="K2612" s="112"/>
      <c r="L2612" s="133">
        <v>1</v>
      </c>
      <c r="M2612" s="134" t="s">
        <v>290</v>
      </c>
      <c r="N2612" s="184"/>
    </row>
    <row r="2613" spans="1:14" s="170" customFormat="1" ht="19.5" customHeight="1" x14ac:dyDescent="0.45">
      <c r="A2613" s="106">
        <v>2608</v>
      </c>
      <c r="B2613" s="111" t="s">
        <v>3342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3343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3549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3344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3345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3346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3347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3348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3349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3350</v>
      </c>
      <c r="C2622" s="146">
        <v>41</v>
      </c>
      <c r="D2622" s="135" t="s">
        <v>3351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3352</v>
      </c>
      <c r="C2623" s="146">
        <v>68</v>
      </c>
      <c r="D2623" s="135" t="s">
        <v>3351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3353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3357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3358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2193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3359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3360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3361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3362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3363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3364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3365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2193</v>
      </c>
      <c r="H2633" s="133">
        <v>1</v>
      </c>
      <c r="I2633" s="155"/>
      <c r="J2633" s="112"/>
      <c r="K2633" s="112"/>
      <c r="L2633" s="133">
        <v>1</v>
      </c>
      <c r="M2633" s="134" t="s">
        <v>290</v>
      </c>
      <c r="N2633" s="184"/>
    </row>
    <row r="2634" spans="1:14" s="170" customFormat="1" ht="19.5" customHeight="1" x14ac:dyDescent="0.45">
      <c r="A2634" s="106">
        <v>2629</v>
      </c>
      <c r="B2634" s="111" t="s">
        <v>3366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2193</v>
      </c>
      <c r="H2634" s="133">
        <v>1</v>
      </c>
      <c r="I2634" s="155"/>
      <c r="J2634" s="112"/>
      <c r="K2634" s="112"/>
      <c r="L2634" s="133">
        <v>1</v>
      </c>
      <c r="M2634" s="134" t="s">
        <v>290</v>
      </c>
      <c r="N2634" s="184"/>
    </row>
    <row r="2635" spans="1:14" s="170" customFormat="1" ht="19.5" customHeight="1" x14ac:dyDescent="0.45">
      <c r="A2635" s="106">
        <v>2630</v>
      </c>
      <c r="B2635" s="111" t="s">
        <v>3367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3368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3369</v>
      </c>
      <c r="C2637" s="146">
        <v>23</v>
      </c>
      <c r="D2637" s="135" t="s">
        <v>2947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3370</v>
      </c>
      <c r="C2638" s="146">
        <v>38</v>
      </c>
      <c r="D2638" s="135" t="s">
        <v>3371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3372</v>
      </c>
      <c r="C2639" s="146">
        <v>28</v>
      </c>
      <c r="D2639" s="135" t="s">
        <v>3371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3373</v>
      </c>
      <c r="C2640" s="146">
        <v>29</v>
      </c>
      <c r="D2640" s="135" t="s">
        <v>3374</v>
      </c>
      <c r="E2640" s="156">
        <v>64870</v>
      </c>
      <c r="F2640" s="155" t="s">
        <v>642</v>
      </c>
      <c r="G2640" s="114" t="s">
        <v>2193</v>
      </c>
      <c r="H2640" s="133">
        <v>1</v>
      </c>
      <c r="I2640" s="155"/>
      <c r="J2640" s="112"/>
      <c r="K2640" s="112"/>
      <c r="L2640" s="133">
        <v>1</v>
      </c>
      <c r="M2640" s="134" t="s">
        <v>290</v>
      </c>
      <c r="N2640" s="184"/>
    </row>
    <row r="2641" spans="1:14" s="170" customFormat="1" ht="19.5" customHeight="1" x14ac:dyDescent="0.45">
      <c r="A2641" s="106">
        <v>2636</v>
      </c>
      <c r="B2641" s="111" t="s">
        <v>3375</v>
      </c>
      <c r="C2641" s="146">
        <v>25</v>
      </c>
      <c r="D2641" s="135" t="s">
        <v>3376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3377</v>
      </c>
      <c r="C2642" s="146">
        <v>27</v>
      </c>
      <c r="D2642" s="135" t="s">
        <v>3378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3379</v>
      </c>
      <c r="C2643" s="146">
        <v>33</v>
      </c>
      <c r="D2643" s="135" t="s">
        <v>2947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3380</v>
      </c>
      <c r="C2644" s="146">
        <v>23</v>
      </c>
      <c r="D2644" s="135" t="s">
        <v>3371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3381</v>
      </c>
      <c r="C2645" s="146">
        <v>18</v>
      </c>
      <c r="D2645" s="135" t="s">
        <v>3376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3382</v>
      </c>
      <c r="C2646" s="146">
        <v>29</v>
      </c>
      <c r="D2646" s="135" t="s">
        <v>3378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3165</v>
      </c>
      <c r="C2647" s="146">
        <v>25</v>
      </c>
      <c r="D2647" s="135" t="s">
        <v>3383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3384</v>
      </c>
      <c r="C2648" s="146">
        <v>39</v>
      </c>
      <c r="D2648" s="135" t="s">
        <v>3376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3385</v>
      </c>
      <c r="C2649" s="146">
        <v>72</v>
      </c>
      <c r="D2649" s="135" t="s">
        <v>3376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3386</v>
      </c>
      <c r="C2650" s="146">
        <v>31</v>
      </c>
      <c r="D2650" s="135" t="s">
        <v>2947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3387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3388</v>
      </c>
      <c r="C2652" s="146">
        <v>25</v>
      </c>
      <c r="D2652" s="135" t="s">
        <v>3202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3389</v>
      </c>
      <c r="C2653" s="146">
        <v>39</v>
      </c>
      <c r="D2653" s="135" t="s">
        <v>3390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3391</v>
      </c>
      <c r="C2654" s="146">
        <v>32</v>
      </c>
      <c r="D2654" s="135" t="s">
        <v>3390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3211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3392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3393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3394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3395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3396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3397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3398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3399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3400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3401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3402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3403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3404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2202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3405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3406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3407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3408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3409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3410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3411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3412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3413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3415</v>
      </c>
      <c r="C2679" s="146">
        <v>56</v>
      </c>
      <c r="D2679" s="135" t="s">
        <v>3416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3418</v>
      </c>
      <c r="C2680" s="146">
        <v>22</v>
      </c>
      <c r="D2680" s="135" t="s">
        <v>3417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3420</v>
      </c>
      <c r="C2681" s="146">
        <v>24</v>
      </c>
      <c r="D2681" s="135" t="s">
        <v>3417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3419</v>
      </c>
      <c r="C2682" s="146">
        <v>51</v>
      </c>
      <c r="D2682" s="135" t="s">
        <v>3417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2771</v>
      </c>
      <c r="C2683" s="146">
        <v>30</v>
      </c>
      <c r="D2683" s="135" t="s">
        <v>3421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3422</v>
      </c>
      <c r="C2684" s="146">
        <v>65</v>
      </c>
      <c r="D2684" s="135" t="s">
        <v>3421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3447</v>
      </c>
      <c r="C2685" s="146">
        <v>60</v>
      </c>
      <c r="D2685" s="135" t="s">
        <v>3421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3423</v>
      </c>
      <c r="C2686" s="146">
        <v>46</v>
      </c>
      <c r="D2686" s="135" t="s">
        <v>3417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3424</v>
      </c>
      <c r="C2687" s="146">
        <v>53</v>
      </c>
      <c r="D2687" s="135" t="s">
        <v>3417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3425</v>
      </c>
      <c r="C2688" s="146">
        <v>26</v>
      </c>
      <c r="D2688" s="135" t="s">
        <v>3416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3426</v>
      </c>
      <c r="C2689" s="146">
        <v>42</v>
      </c>
      <c r="D2689" s="135" t="s">
        <v>3427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3428</v>
      </c>
      <c r="C2690" s="146">
        <v>28</v>
      </c>
      <c r="D2690" s="135" t="s">
        <v>3417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3429</v>
      </c>
      <c r="C2691" s="146">
        <v>30</v>
      </c>
      <c r="D2691" s="135" t="s">
        <v>3430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3431</v>
      </c>
      <c r="C2692" s="146">
        <v>58</v>
      </c>
      <c r="D2692" s="135" t="s">
        <v>3417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3432</v>
      </c>
      <c r="C2693" s="146">
        <v>48</v>
      </c>
      <c r="D2693" s="135" t="s">
        <v>3417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3433</v>
      </c>
      <c r="C2694" s="146">
        <v>52</v>
      </c>
      <c r="D2694" s="135" t="s">
        <v>3417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3434</v>
      </c>
      <c r="C2695" s="146">
        <v>78</v>
      </c>
      <c r="D2695" s="135" t="s">
        <v>3427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3435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3436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3437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3438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3439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3440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499">
        <v>2697</v>
      </c>
      <c r="B2702" s="203" t="s">
        <v>3523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2193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500">
        <v>64875</v>
      </c>
    </row>
    <row r="2703" spans="1:14" s="170" customFormat="1" ht="19.5" customHeight="1" x14ac:dyDescent="0.45">
      <c r="A2703" s="106">
        <v>2698</v>
      </c>
      <c r="B2703" s="111" t="s">
        <v>3441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3442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3443</v>
      </c>
      <c r="C2705" s="146">
        <v>42</v>
      </c>
      <c r="D2705" s="135" t="s">
        <v>2966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3444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3445</v>
      </c>
      <c r="C2707" s="146">
        <v>27</v>
      </c>
      <c r="D2707" s="135" t="s">
        <v>3390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3446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3448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2039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3449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3520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2193</v>
      </c>
      <c r="H2712" s="133">
        <v>1</v>
      </c>
      <c r="I2712" s="155"/>
      <c r="J2712" s="112"/>
      <c r="K2712" s="112"/>
      <c r="L2712" s="133">
        <v>1</v>
      </c>
      <c r="M2712" s="134" t="s">
        <v>290</v>
      </c>
      <c r="N2712" s="184"/>
    </row>
    <row r="2713" spans="1:14" s="170" customFormat="1" ht="19.5" customHeight="1" x14ac:dyDescent="0.45">
      <c r="A2713" s="106">
        <v>2708</v>
      </c>
      <c r="B2713" s="111" t="s">
        <v>3450</v>
      </c>
      <c r="C2713" s="146">
        <v>26</v>
      </c>
      <c r="D2713" s="135" t="s">
        <v>1127</v>
      </c>
      <c r="E2713" s="156">
        <v>64874</v>
      </c>
      <c r="F2713" s="155" t="s">
        <v>642</v>
      </c>
      <c r="G2713" s="114" t="s">
        <v>1259</v>
      </c>
      <c r="H2713" s="133">
        <v>1</v>
      </c>
      <c r="I2713" s="155"/>
      <c r="J2713" s="112"/>
      <c r="K2713" s="112"/>
      <c r="L2713" s="133">
        <v>1</v>
      </c>
      <c r="M2713" s="134" t="s">
        <v>290</v>
      </c>
      <c r="N2713" s="184"/>
    </row>
    <row r="2714" spans="1:14" s="170" customFormat="1" ht="19.5" customHeight="1" x14ac:dyDescent="0.45">
      <c r="A2714" s="106">
        <v>2709</v>
      </c>
      <c r="B2714" s="111" t="s">
        <v>3451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3452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3453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3454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3455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3456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3457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3458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3459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3460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3461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3462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/>
      <c r="L2725" s="133">
        <v>1</v>
      </c>
      <c r="M2725" s="134" t="s">
        <v>290</v>
      </c>
      <c r="N2725" s="184"/>
    </row>
    <row r="2726" spans="1:14" s="170" customFormat="1" ht="19.5" customHeight="1" x14ac:dyDescent="0.45">
      <c r="A2726" s="106">
        <v>2721</v>
      </c>
      <c r="B2726" s="111" t="s">
        <v>3463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/>
      <c r="L2726" s="133">
        <v>1</v>
      </c>
      <c r="M2726" s="134" t="s">
        <v>290</v>
      </c>
      <c r="N2726" s="184"/>
    </row>
    <row r="2727" spans="1:14" s="170" customFormat="1" ht="19.5" customHeight="1" x14ac:dyDescent="0.45">
      <c r="A2727" s="106">
        <v>2722</v>
      </c>
      <c r="B2727" s="111" t="s">
        <v>3464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/>
      <c r="L2727" s="133">
        <v>1</v>
      </c>
      <c r="M2727" s="134" t="s">
        <v>290</v>
      </c>
      <c r="N2727" s="184"/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/>
      <c r="L2728" s="133">
        <v>1</v>
      </c>
      <c r="M2728" s="134" t="s">
        <v>290</v>
      </c>
      <c r="N2728" s="184"/>
    </row>
    <row r="2729" spans="1:14" s="170" customFormat="1" ht="19.5" customHeight="1" x14ac:dyDescent="0.45">
      <c r="A2729" s="106">
        <v>2724</v>
      </c>
      <c r="B2729" s="111" t="s">
        <v>3465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/>
      <c r="L2729" s="133">
        <v>1</v>
      </c>
      <c r="M2729" s="134" t="s">
        <v>290</v>
      </c>
      <c r="N2729" s="184"/>
    </row>
    <row r="2730" spans="1:14" s="170" customFormat="1" ht="19.5" customHeight="1" x14ac:dyDescent="0.45">
      <c r="A2730" s="106">
        <v>2725</v>
      </c>
      <c r="B2730" s="111" t="s">
        <v>3466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/>
      <c r="L2730" s="133">
        <v>1</v>
      </c>
      <c r="M2730" s="134" t="s">
        <v>290</v>
      </c>
      <c r="N2730" s="184"/>
    </row>
    <row r="2731" spans="1:14" s="170" customFormat="1" ht="19.5" customHeight="1" x14ac:dyDescent="0.45">
      <c r="A2731" s="106">
        <v>2726</v>
      </c>
      <c r="B2731" s="111" t="s">
        <v>3467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/>
      <c r="L2731" s="133">
        <v>1</v>
      </c>
      <c r="M2731" s="134" t="s">
        <v>290</v>
      </c>
      <c r="N2731" s="184"/>
    </row>
    <row r="2732" spans="1:14" s="170" customFormat="1" ht="19.5" customHeight="1" x14ac:dyDescent="0.45">
      <c r="A2732" s="106">
        <v>2727</v>
      </c>
      <c r="B2732" s="111" t="s">
        <v>3468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/>
      <c r="L2732" s="133">
        <v>1</v>
      </c>
      <c r="M2732" s="134" t="s">
        <v>290</v>
      </c>
      <c r="N2732" s="184"/>
    </row>
    <row r="2733" spans="1:14" s="170" customFormat="1" ht="19.5" customHeight="1" x14ac:dyDescent="0.45">
      <c r="A2733" s="106">
        <v>2728</v>
      </c>
      <c r="B2733" s="111" t="s">
        <v>3469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/>
      <c r="L2733" s="133">
        <v>1</v>
      </c>
      <c r="M2733" s="134" t="s">
        <v>290</v>
      </c>
      <c r="N2733" s="184"/>
    </row>
    <row r="2734" spans="1:14" s="170" customFormat="1" ht="19.5" customHeight="1" x14ac:dyDescent="0.45">
      <c r="A2734" s="106">
        <v>2729</v>
      </c>
      <c r="B2734" s="111" t="s">
        <v>3470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/>
      <c r="L2734" s="133">
        <v>1</v>
      </c>
      <c r="M2734" s="134" t="s">
        <v>290</v>
      </c>
      <c r="N2734" s="184"/>
    </row>
    <row r="2735" spans="1:14" s="170" customFormat="1" ht="19.5" customHeight="1" x14ac:dyDescent="0.45">
      <c r="A2735" s="106">
        <v>2730</v>
      </c>
      <c r="B2735" s="111" t="s">
        <v>3471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/>
      <c r="L2735" s="133">
        <v>1</v>
      </c>
      <c r="M2735" s="134" t="s">
        <v>290</v>
      </c>
      <c r="N2735" s="184"/>
    </row>
    <row r="2736" spans="1:14" s="170" customFormat="1" ht="19.5" customHeight="1" x14ac:dyDescent="0.45">
      <c r="A2736" s="106">
        <v>2731</v>
      </c>
      <c r="B2736" s="111" t="s">
        <v>3472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/>
      <c r="L2736" s="133">
        <v>1</v>
      </c>
      <c r="M2736" s="134" t="s">
        <v>290</v>
      </c>
      <c r="N2736" s="184"/>
    </row>
    <row r="2737" spans="1:14" s="170" customFormat="1" ht="19.5" customHeight="1" x14ac:dyDescent="0.45">
      <c r="A2737" s="106">
        <v>2732</v>
      </c>
      <c r="B2737" s="111" t="s">
        <v>3473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/>
      <c r="L2737" s="133">
        <v>1</v>
      </c>
      <c r="M2737" s="134" t="s">
        <v>290</v>
      </c>
      <c r="N2737" s="184"/>
    </row>
    <row r="2738" spans="1:14" s="170" customFormat="1" ht="19.5" customHeight="1" x14ac:dyDescent="0.45">
      <c r="A2738" s="106">
        <v>2733</v>
      </c>
      <c r="B2738" s="111" t="s">
        <v>3474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/>
      <c r="L2738" s="133">
        <v>1</v>
      </c>
      <c r="M2738" s="134" t="s">
        <v>290</v>
      </c>
      <c r="N2738" s="184"/>
    </row>
    <row r="2739" spans="1:14" s="170" customFormat="1" ht="19.5" customHeight="1" x14ac:dyDescent="0.45">
      <c r="A2739" s="106">
        <v>2734</v>
      </c>
      <c r="B2739" s="111" t="s">
        <v>3475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/>
      <c r="L2739" s="133">
        <v>1</v>
      </c>
      <c r="M2739" s="134" t="s">
        <v>290</v>
      </c>
      <c r="N2739" s="184"/>
    </row>
    <row r="2740" spans="1:14" s="170" customFormat="1" ht="19.5" customHeight="1" x14ac:dyDescent="0.45">
      <c r="A2740" s="106">
        <v>2735</v>
      </c>
      <c r="B2740" s="111" t="s">
        <v>3476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/>
      <c r="L2740" s="133">
        <v>1</v>
      </c>
      <c r="M2740" s="134" t="s">
        <v>290</v>
      </c>
      <c r="N2740" s="184"/>
    </row>
    <row r="2741" spans="1:14" s="170" customFormat="1" ht="19.5" customHeight="1" x14ac:dyDescent="0.45">
      <c r="A2741" s="106">
        <v>2736</v>
      </c>
      <c r="B2741" s="111" t="s">
        <v>3477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/>
      <c r="L2741" s="133">
        <v>1</v>
      </c>
      <c r="M2741" s="134" t="s">
        <v>290</v>
      </c>
      <c r="N2741" s="184"/>
    </row>
    <row r="2742" spans="1:14" s="170" customFormat="1" ht="19.5" customHeight="1" x14ac:dyDescent="0.45">
      <c r="A2742" s="106">
        <v>2737</v>
      </c>
      <c r="B2742" s="111" t="s">
        <v>3478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/>
      <c r="L2742" s="133">
        <v>1</v>
      </c>
      <c r="M2742" s="134" t="s">
        <v>290</v>
      </c>
      <c r="N2742" s="184"/>
    </row>
    <row r="2743" spans="1:14" s="170" customFormat="1" ht="19.5" customHeight="1" x14ac:dyDescent="0.45">
      <c r="A2743" s="106">
        <v>2738</v>
      </c>
      <c r="B2743" s="111" t="s">
        <v>3479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/>
      <c r="L2743" s="133">
        <v>1</v>
      </c>
      <c r="M2743" s="134" t="s">
        <v>290</v>
      </c>
      <c r="N2743" s="184"/>
    </row>
    <row r="2744" spans="1:14" s="170" customFormat="1" ht="19.5" customHeight="1" x14ac:dyDescent="0.45">
      <c r="A2744" s="106">
        <v>2739</v>
      </c>
      <c r="B2744" s="111" t="s">
        <v>3480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/>
      <c r="L2744" s="133">
        <v>1</v>
      </c>
      <c r="M2744" s="134" t="s">
        <v>290</v>
      </c>
      <c r="N2744" s="184"/>
    </row>
    <row r="2745" spans="1:14" s="170" customFormat="1" ht="19.5" customHeight="1" x14ac:dyDescent="0.45">
      <c r="A2745" s="106">
        <v>2740</v>
      </c>
      <c r="B2745" s="111" t="s">
        <v>3481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/>
      <c r="L2745" s="133">
        <v>1</v>
      </c>
      <c r="M2745" s="134" t="s">
        <v>290</v>
      </c>
      <c r="N2745" s="184"/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3482</v>
      </c>
      <c r="C2747" s="146">
        <v>26</v>
      </c>
      <c r="D2747" s="135" t="s">
        <v>3483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3484</v>
      </c>
      <c r="C2748" s="146">
        <v>28</v>
      </c>
      <c r="D2748" s="135" t="s">
        <v>3485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3486</v>
      </c>
      <c r="C2749" s="146">
        <v>30</v>
      </c>
      <c r="D2749" s="135" t="s">
        <v>3320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3487</v>
      </c>
      <c r="C2750" s="146">
        <v>35</v>
      </c>
      <c r="D2750" s="135" t="s">
        <v>3351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3488</v>
      </c>
      <c r="C2751" s="146">
        <v>53</v>
      </c>
      <c r="D2751" s="135" t="s">
        <v>3489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3490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3491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3492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3493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3494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3495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3496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3497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3498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3499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3500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3501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3502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3503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3504</v>
      </c>
      <c r="C2766" s="146">
        <v>23</v>
      </c>
      <c r="D2766" s="135" t="s">
        <v>2947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3505</v>
      </c>
      <c r="C2767" s="146">
        <v>19</v>
      </c>
      <c r="D2767" s="135" t="s">
        <v>3376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3506</v>
      </c>
      <c r="C2768" s="146">
        <v>48</v>
      </c>
      <c r="D2768" s="135" t="s">
        <v>3378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3507</v>
      </c>
      <c r="C2769" s="146">
        <v>32</v>
      </c>
      <c r="D2769" s="135" t="s">
        <v>3508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3509</v>
      </c>
      <c r="C2770" s="146">
        <v>32</v>
      </c>
      <c r="D2770" s="135" t="s">
        <v>3376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3510</v>
      </c>
      <c r="C2771" s="146">
        <v>40</v>
      </c>
      <c r="D2771" s="135" t="s">
        <v>3376</v>
      </c>
      <c r="E2771" s="156">
        <v>64874</v>
      </c>
      <c r="F2771" s="155" t="s">
        <v>642</v>
      </c>
      <c r="G2771" s="114" t="s">
        <v>2193</v>
      </c>
      <c r="H2771" s="133">
        <v>1</v>
      </c>
      <c r="I2771" s="155"/>
      <c r="J2771" s="112"/>
      <c r="K2771" s="112"/>
      <c r="L2771" s="133">
        <v>1</v>
      </c>
      <c r="M2771" s="134" t="s">
        <v>290</v>
      </c>
      <c r="N2771" s="184"/>
    </row>
    <row r="2772" spans="1:14" s="170" customFormat="1" ht="19.5" customHeight="1" x14ac:dyDescent="0.45">
      <c r="A2772" s="106">
        <v>2767</v>
      </c>
      <c r="B2772" s="111" t="s">
        <v>3511</v>
      </c>
      <c r="C2772" s="146">
        <v>28</v>
      </c>
      <c r="D2772" s="135" t="s">
        <v>3512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3513</v>
      </c>
      <c r="C2773" s="146">
        <v>42</v>
      </c>
      <c r="D2773" s="135" t="s">
        <v>3376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3514</v>
      </c>
      <c r="C2774" s="146">
        <v>32</v>
      </c>
      <c r="D2774" s="135" t="s">
        <v>3515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3516</v>
      </c>
      <c r="C2775" s="146">
        <v>30</v>
      </c>
      <c r="D2775" s="135" t="s">
        <v>3371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3517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3518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3519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3524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12"/>
      <c r="L2779" s="133">
        <v>1</v>
      </c>
      <c r="M2779" s="134" t="s">
        <v>290</v>
      </c>
      <c r="N2779" s="184"/>
    </row>
    <row r="2780" spans="1:14" s="170" customFormat="1" ht="19.5" customHeight="1" x14ac:dyDescent="0.45">
      <c r="A2780" s="106">
        <v>2775</v>
      </c>
      <c r="B2780" s="111" t="s">
        <v>3525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3526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3527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3528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3529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3530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12"/>
      <c r="L2785" s="133">
        <v>1</v>
      </c>
      <c r="M2785" s="134" t="s">
        <v>290</v>
      </c>
      <c r="N2785" s="184"/>
    </row>
    <row r="2786" spans="1:14" s="170" customFormat="1" ht="19.5" customHeight="1" x14ac:dyDescent="0.45">
      <c r="A2786" s="106">
        <v>2781</v>
      </c>
      <c r="B2786" s="111" t="s">
        <v>3531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3532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3534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3533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3535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3536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3537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3538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3539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3540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3541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3542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3543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2193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3544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3545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3546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3547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3548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3550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3551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3552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3553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/>
      <c r="L2808" s="133">
        <v>1</v>
      </c>
      <c r="M2808" s="134" t="s">
        <v>290</v>
      </c>
      <c r="N2808" s="184"/>
    </row>
    <row r="2809" spans="1:14" s="170" customFormat="1" ht="19.5" customHeight="1" x14ac:dyDescent="0.45">
      <c r="A2809" s="106">
        <v>2804</v>
      </c>
      <c r="B2809" s="111" t="s">
        <v>3554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/>
      <c r="L2809" s="133">
        <v>1</v>
      </c>
      <c r="M2809" s="134" t="s">
        <v>290</v>
      </c>
      <c r="N2809" s="184"/>
    </row>
    <row r="2810" spans="1:14" s="170" customFormat="1" ht="19.5" customHeight="1" x14ac:dyDescent="0.45">
      <c r="A2810" s="106">
        <v>2805</v>
      </c>
      <c r="B2810" s="111" t="s">
        <v>3555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/>
      <c r="L2810" s="133">
        <v>1</v>
      </c>
      <c r="M2810" s="134" t="s">
        <v>290</v>
      </c>
      <c r="N2810" s="184"/>
    </row>
    <row r="2811" spans="1:14" s="170" customFormat="1" ht="19.5" customHeight="1" x14ac:dyDescent="0.45">
      <c r="A2811" s="106">
        <v>2806</v>
      </c>
      <c r="B2811" s="111" t="s">
        <v>3556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/>
      <c r="L2811" s="133">
        <v>1</v>
      </c>
      <c r="M2811" s="134" t="s">
        <v>290</v>
      </c>
      <c r="N2811" s="184"/>
    </row>
    <row r="2812" spans="1:14" s="170" customFormat="1" ht="19.5" customHeight="1" x14ac:dyDescent="0.45">
      <c r="A2812" s="106">
        <v>2807</v>
      </c>
      <c r="B2812" s="111" t="s">
        <v>3557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3558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3559</v>
      </c>
      <c r="C2814" s="146">
        <v>29</v>
      </c>
      <c r="D2814" s="135" t="s">
        <v>3560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3561</v>
      </c>
      <c r="C2815" s="146">
        <v>40</v>
      </c>
      <c r="D2815" s="135" t="s">
        <v>3562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3563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3570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3571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3572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3573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3574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3575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3576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3577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3578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3579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3580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3581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3582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3583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3584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1259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3585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3586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3607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3587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3588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3589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3590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3591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3592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3593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3594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3595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3596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3313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3597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3598</v>
      </c>
      <c r="C2847" s="146">
        <v>78</v>
      </c>
      <c r="D2847" s="135" t="s">
        <v>2811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3599</v>
      </c>
      <c r="C2848" s="146">
        <v>40</v>
      </c>
      <c r="D2848" s="135" t="s">
        <v>2811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3600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1259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2908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3602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3601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3603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3604</v>
      </c>
      <c r="C2854" s="146">
        <v>41</v>
      </c>
      <c r="D2854" s="135" t="s">
        <v>3605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3606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3">
      <c r="A2856" s="106"/>
      <c r="B2856" s="105"/>
      <c r="C2856" s="313"/>
      <c r="D2856" s="313"/>
      <c r="E2856" s="313"/>
      <c r="F2856" s="313"/>
      <c r="G2856" s="314"/>
      <c r="H2856" s="147">
        <f>SUBTOTAL(109,H6:H2855)</f>
        <v>2850</v>
      </c>
      <c r="I2856" s="147">
        <f>SUBTOTAL(109,I6:I2855)</f>
        <v>0</v>
      </c>
      <c r="J2856" s="147">
        <f>SUBTOTAL(109,J6:J2855)</f>
        <v>15</v>
      </c>
      <c r="K2856" s="147">
        <f>SUBTOTAL(109,K6:K2855)</f>
        <v>2451</v>
      </c>
      <c r="L2856" s="147">
        <f>SUBTOTAL(109,L6:L2855)</f>
        <v>384</v>
      </c>
      <c r="M2856" s="147"/>
      <c r="N2856" s="130"/>
    </row>
  </sheetData>
  <mergeCells count="17"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R7" sqref="R7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8" t="s">
        <v>1690</v>
      </c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Z1"/>
    </row>
    <row r="2" spans="1:28" ht="23.25" customHeight="1" x14ac:dyDescent="0.35">
      <c r="A2" s="178"/>
      <c r="B2" s="469" t="s">
        <v>1176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185"/>
    </row>
    <row r="3" spans="1:28" ht="23.25" customHeight="1" x14ac:dyDescent="0.35">
      <c r="A3" s="177"/>
      <c r="B3" s="470" t="s">
        <v>3567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185"/>
    </row>
    <row r="4" spans="1:28" s="183" customFormat="1" ht="48" customHeight="1" x14ac:dyDescent="0.35">
      <c r="A4" s="471" t="s">
        <v>1155</v>
      </c>
      <c r="B4" s="458" t="s">
        <v>1156</v>
      </c>
      <c r="C4" s="475" t="s">
        <v>1691</v>
      </c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7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2"/>
      <c r="B5" s="474"/>
      <c r="C5" s="478" t="s">
        <v>1157</v>
      </c>
      <c r="D5" s="478"/>
      <c r="E5" s="460" t="s">
        <v>1158</v>
      </c>
      <c r="F5" s="460"/>
      <c r="G5" s="460" t="s">
        <v>1159</v>
      </c>
      <c r="H5" s="460"/>
      <c r="I5" s="460" t="s">
        <v>1160</v>
      </c>
      <c r="J5" s="460"/>
      <c r="K5" s="460" t="s">
        <v>1161</v>
      </c>
      <c r="L5" s="460"/>
      <c r="M5" s="460" t="s">
        <v>1162</v>
      </c>
      <c r="N5" s="460"/>
      <c r="O5" s="460" t="s">
        <v>1163</v>
      </c>
      <c r="P5" s="460"/>
      <c r="Q5" s="460" t="s">
        <v>1164</v>
      </c>
      <c r="R5" s="460"/>
      <c r="S5" s="461" t="s">
        <v>15</v>
      </c>
      <c r="T5" s="461" t="s">
        <v>13</v>
      </c>
      <c r="U5" s="460" t="s">
        <v>1165</v>
      </c>
      <c r="V5" s="463" t="s">
        <v>1692</v>
      </c>
      <c r="W5" s="463" t="s">
        <v>1693</v>
      </c>
      <c r="X5" s="463" t="s">
        <v>1694</v>
      </c>
      <c r="Y5" s="460" t="s">
        <v>1166</v>
      </c>
      <c r="Z5" s="458" t="s">
        <v>1167</v>
      </c>
      <c r="AA5" s="458" t="s">
        <v>1695</v>
      </c>
      <c r="AB5" s="464" t="s">
        <v>1696</v>
      </c>
    </row>
    <row r="6" spans="1:28" ht="30" customHeight="1" x14ac:dyDescent="0.25">
      <c r="A6" s="473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2"/>
      <c r="T6" s="462"/>
      <c r="U6" s="460"/>
      <c r="V6" s="463"/>
      <c r="W6" s="463"/>
      <c r="X6" s="463"/>
      <c r="Y6" s="460"/>
      <c r="Z6" s="459"/>
      <c r="AA6" s="459"/>
      <c r="AB6" s="465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375</v>
      </c>
      <c r="F7" s="191">
        <v>165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5</v>
      </c>
      <c r="R7" s="191"/>
      <c r="S7" s="192">
        <f>C7+E7+G7+I7+K7+M7+O7+Q7</f>
        <v>516</v>
      </c>
      <c r="T7" s="192">
        <f>D7+F7+H7+J7+L7+N7+P7+R7</f>
        <v>187</v>
      </c>
      <c r="U7" s="192">
        <f>S7+T7</f>
        <v>703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595</v>
      </c>
      <c r="F8" s="191">
        <v>315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4</v>
      </c>
      <c r="R8" s="191">
        <v>3</v>
      </c>
      <c r="S8" s="192">
        <f t="shared" ref="S8:T16" si="0">C8+E8+G8+I8+K8+M8+O8+Q8</f>
        <v>848</v>
      </c>
      <c r="T8" s="192">
        <f t="shared" si="0"/>
        <v>368</v>
      </c>
      <c r="U8" s="192">
        <f t="shared" ref="U8:U16" si="1">S8+T8</f>
        <v>1216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168</v>
      </c>
      <c r="F9" s="191">
        <v>64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218</v>
      </c>
      <c r="T9" s="192">
        <f t="shared" si="0"/>
        <v>74</v>
      </c>
      <c r="U9" s="192">
        <f t="shared" si="1"/>
        <v>292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15</v>
      </c>
      <c r="F10" s="191">
        <v>4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34</v>
      </c>
      <c r="T10" s="192">
        <f t="shared" si="0"/>
        <v>13</v>
      </c>
      <c r="U10" s="192">
        <f t="shared" si="1"/>
        <v>47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49</v>
      </c>
      <c r="F11" s="191">
        <v>10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81</v>
      </c>
      <c r="T11" s="192">
        <f t="shared" si="0"/>
        <v>20</v>
      </c>
      <c r="U11" s="192">
        <f t="shared" si="1"/>
        <v>101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23</v>
      </c>
      <c r="F12" s="191">
        <v>5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64</v>
      </c>
      <c r="T12" s="192">
        <f t="shared" si="0"/>
        <v>11</v>
      </c>
      <c r="U12" s="192">
        <f t="shared" si="1"/>
        <v>75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20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28</v>
      </c>
      <c r="T14" s="192">
        <f t="shared" si="0"/>
        <v>4</v>
      </c>
      <c r="U14" s="192">
        <f t="shared" si="1"/>
        <v>32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32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74</v>
      </c>
      <c r="T15" s="192">
        <f t="shared" si="0"/>
        <v>24</v>
      </c>
      <c r="U15" s="192">
        <f t="shared" si="1"/>
        <v>98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17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68</v>
      </c>
      <c r="T16" s="192">
        <f t="shared" si="0"/>
        <v>8</v>
      </c>
      <c r="U16" s="192">
        <f t="shared" si="1"/>
        <v>76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6" t="s">
        <v>1175</v>
      </c>
      <c r="B17" s="467"/>
      <c r="C17" s="194">
        <f t="shared" ref="C17:X17" si="3">SUM(C7:C16)</f>
        <v>602</v>
      </c>
      <c r="D17" s="194">
        <f t="shared" si="3"/>
        <v>114</v>
      </c>
      <c r="E17" s="194">
        <f t="shared" si="3"/>
        <v>1307</v>
      </c>
      <c r="F17" s="194">
        <f t="shared" si="3"/>
        <v>578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11</v>
      </c>
      <c r="R17" s="194">
        <f t="shared" si="3"/>
        <v>4</v>
      </c>
      <c r="S17" s="194">
        <f t="shared" si="3"/>
        <v>2086</v>
      </c>
      <c r="T17" s="194">
        <f t="shared" si="3"/>
        <v>725</v>
      </c>
      <c r="U17" s="194">
        <f t="shared" si="3"/>
        <v>2811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7" t="s">
        <v>1700</v>
      </c>
      <c r="C19" s="457"/>
      <c r="D19" s="457"/>
      <c r="E19" s="195">
        <v>74</v>
      </c>
      <c r="Z19"/>
    </row>
    <row r="20" spans="1:28" x14ac:dyDescent="0.25">
      <c r="A20" s="195">
        <v>2</v>
      </c>
      <c r="B20" s="457" t="s">
        <v>1701</v>
      </c>
      <c r="C20" s="457"/>
      <c r="D20" s="457"/>
      <c r="E20" s="195">
        <v>14</v>
      </c>
      <c r="Z20"/>
    </row>
    <row r="21" spans="1:28" x14ac:dyDescent="0.25">
      <c r="A21" s="195">
        <v>3</v>
      </c>
      <c r="B21" s="457" t="s">
        <v>2665</v>
      </c>
      <c r="C21" s="457"/>
      <c r="D21" s="457"/>
      <c r="E21" s="195">
        <v>1</v>
      </c>
      <c r="Z21"/>
    </row>
    <row r="22" spans="1:28" x14ac:dyDescent="0.25">
      <c r="A22" s="195">
        <v>4</v>
      </c>
      <c r="B22" s="457" t="s">
        <v>1702</v>
      </c>
      <c r="C22" s="457"/>
      <c r="D22" s="457"/>
      <c r="E22" s="195">
        <v>4</v>
      </c>
      <c r="Z22"/>
    </row>
    <row r="23" spans="1:28" x14ac:dyDescent="0.25">
      <c r="A23" s="195">
        <v>5</v>
      </c>
      <c r="B23" s="457" t="s">
        <v>1703</v>
      </c>
      <c r="C23" s="457"/>
      <c r="D23" s="457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25" workbookViewId="0">
      <selection activeCell="I36" sqref="I36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2" t="s">
        <v>893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</row>
    <row r="2" spans="1:16" ht="26.25" x14ac:dyDescent="0.25">
      <c r="B2" s="453" t="s">
        <v>894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</row>
    <row r="3" spans="1:16" ht="24.75" x14ac:dyDescent="0.25">
      <c r="B3" s="454" t="s">
        <v>2974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3354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3355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262">
        <v>29</v>
      </c>
      <c r="B33" s="266" t="s">
        <v>3414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2994</v>
      </c>
      <c r="J33" s="266"/>
    </row>
    <row r="34" spans="1:10" ht="24.75" x14ac:dyDescent="0.5">
      <c r="A34" s="262">
        <v>30</v>
      </c>
      <c r="B34" s="266" t="s">
        <v>3521</v>
      </c>
      <c r="C34" s="264" t="s">
        <v>15</v>
      </c>
      <c r="D34" s="267">
        <v>42</v>
      </c>
      <c r="E34" s="275" t="s">
        <v>2910</v>
      </c>
      <c r="F34" s="267">
        <v>1</v>
      </c>
      <c r="G34" s="268"/>
      <c r="H34" s="268">
        <v>64873</v>
      </c>
      <c r="I34" s="266" t="s">
        <v>2992</v>
      </c>
      <c r="J34" s="266"/>
    </row>
    <row r="35" spans="1:10" ht="24.75" x14ac:dyDescent="0.5">
      <c r="A35" s="262">
        <v>31</v>
      </c>
      <c r="B35" s="266" t="s">
        <v>3522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2361</v>
      </c>
      <c r="J35" s="266" t="s">
        <v>2988</v>
      </c>
    </row>
    <row r="36" spans="1:10" ht="24.75" x14ac:dyDescent="0.5">
      <c r="A36" s="262">
        <v>32</v>
      </c>
      <c r="B36" s="266" t="s">
        <v>3564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2361</v>
      </c>
      <c r="J36" s="266" t="s">
        <v>2988</v>
      </c>
    </row>
    <row r="37" spans="1:10" ht="24.75" x14ac:dyDescent="0.5">
      <c r="A37" s="262">
        <v>33</v>
      </c>
      <c r="B37" s="266" t="s">
        <v>3568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3569</v>
      </c>
      <c r="J37" s="266" t="s">
        <v>2988</v>
      </c>
    </row>
    <row r="38" spans="1:10" ht="24.75" x14ac:dyDescent="0.5">
      <c r="A38" s="479" t="s">
        <v>14</v>
      </c>
      <c r="B38" s="480"/>
      <c r="C38" s="480"/>
      <c r="D38" s="480"/>
      <c r="E38" s="481"/>
      <c r="F38" s="267">
        <f>SUM(F5:F37)</f>
        <v>33</v>
      </c>
      <c r="G38" s="482"/>
      <c r="H38" s="483"/>
      <c r="I38" s="483"/>
      <c r="J38" s="484"/>
    </row>
    <row r="39" spans="1:10" ht="17.25" x14ac:dyDescent="0.35">
      <c r="G39" s="274"/>
      <c r="H39" s="274"/>
    </row>
  </sheetData>
  <mergeCells count="5">
    <mergeCell ref="B1:P1"/>
    <mergeCell ref="B2:P2"/>
    <mergeCell ref="B3:P3"/>
    <mergeCell ref="A38:E38"/>
    <mergeCell ref="G38:J3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K13" sqref="K13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5" t="s">
        <v>2867</v>
      </c>
      <c r="C3" s="485"/>
      <c r="D3" s="485"/>
      <c r="E3" s="485"/>
      <c r="F3" s="485"/>
      <c r="H3" s="490" t="s">
        <v>2867</v>
      </c>
      <c r="I3" s="490"/>
      <c r="J3" s="490"/>
      <c r="K3" s="490"/>
      <c r="L3" s="490"/>
    </row>
    <row r="4" spans="2:12" x14ac:dyDescent="0.25">
      <c r="B4" s="486" t="s">
        <v>2868</v>
      </c>
      <c r="C4" s="486"/>
      <c r="D4" s="486"/>
      <c r="E4" s="486"/>
      <c r="F4" s="486"/>
      <c r="H4" s="230"/>
      <c r="I4" s="230"/>
      <c r="J4" s="230" t="s">
        <v>3304</v>
      </c>
      <c r="K4" s="230"/>
      <c r="L4" s="230"/>
    </row>
    <row r="5" spans="2:12" x14ac:dyDescent="0.25">
      <c r="B5" s="487" t="s">
        <v>2869</v>
      </c>
      <c r="C5" s="487"/>
      <c r="D5" s="487"/>
      <c r="E5" s="487"/>
      <c r="F5" s="487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333</v>
      </c>
      <c r="H13" s="305">
        <v>7</v>
      </c>
      <c r="I13" s="305" t="s">
        <v>2861</v>
      </c>
      <c r="J13" s="305">
        <v>9</v>
      </c>
      <c r="K13" s="305">
        <v>2</v>
      </c>
      <c r="L13" s="305">
        <f t="shared" si="0"/>
        <v>11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>
        <f t="shared" si="0"/>
        <v>0</v>
      </c>
    </row>
    <row r="19" spans="2:12" x14ac:dyDescent="0.25">
      <c r="B19" s="488" t="s">
        <v>30</v>
      </c>
      <c r="C19" s="489"/>
      <c r="D19" s="258"/>
      <c r="E19" s="258"/>
      <c r="F19" s="258">
        <f>SUM(F7:F18)</f>
        <v>2811</v>
      </c>
      <c r="H19" s="491" t="s">
        <v>30</v>
      </c>
      <c r="I19" s="492"/>
      <c r="J19" s="305">
        <f>SUM(J7:J18)</f>
        <v>27</v>
      </c>
      <c r="K19" s="305">
        <f t="shared" ref="K19:L19" si="1">SUM(K7:K18)</f>
        <v>6</v>
      </c>
      <c r="L19" s="305">
        <f t="shared" si="1"/>
        <v>33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2020-11-29T08:26:26Z</cp:lastPrinted>
  <dcterms:created xsi:type="dcterms:W3CDTF">2020-03-25T07:02:21Z</dcterms:created>
  <dcterms:modified xsi:type="dcterms:W3CDTF">2020-12-01T09:06:09Z</dcterms:modified>
</cp:coreProperties>
</file>