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Name'!$B$4:$N$3004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H239" i="28"/>
  <c r="G239" i="28"/>
  <c r="F239" i="28"/>
  <c r="E239" i="28"/>
  <c r="L238" i="28"/>
  <c r="H238" i="28"/>
  <c r="L237" i="28"/>
  <c r="H237" i="28"/>
  <c r="L236" i="28"/>
  <c r="H236" i="28"/>
  <c r="L235" i="28"/>
  <c r="H235" i="28"/>
  <c r="L234" i="28"/>
  <c r="H234" i="28"/>
  <c r="L233" i="28"/>
  <c r="H233" i="28"/>
  <c r="L232" i="28"/>
  <c r="H232" i="28"/>
  <c r="L231" i="28"/>
  <c r="H231" i="28"/>
  <c r="L230" i="28"/>
  <c r="H230" i="28"/>
  <c r="L229" i="28"/>
  <c r="L239" i="28" s="1"/>
  <c r="H229" i="28"/>
  <c r="Q237" i="28" l="1"/>
  <c r="V17" i="40" l="1"/>
  <c r="I3005" i="35" l="1"/>
  <c r="J3005" i="35"/>
  <c r="K3005" i="35"/>
  <c r="L3005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05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<sst xmlns="http://schemas.openxmlformats.org/spreadsheetml/2006/main" count="16086" uniqueCount="3763">
  <si>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</si>
  <si>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</si>
  <si>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</si>
  <si>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</si>
  <si>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</si>
  <si>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</si>
  <si>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</si>
  <si>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</si>
  <si>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</si>
  <si>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</si>
  <si>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</si>
  <si>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</si>
  <si>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</si>
  <si>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</si>
  <si>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</si>
  <si>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</si>
  <si>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</si>
  <si>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</si>
  <si>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</si>
  <si>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</si>
  <si>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</si>
  <si>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</si>
  <si>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</si>
  <si>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</si>
  <si>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</si>
  <si>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</si>
  <si>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</si>
  <si>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</si>
  <si>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</si>
  <si>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</si>
  <si>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</si>
  <si>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</si>
  <si>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</si>
  <si>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</si>
  <si>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</si>
  <si>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</si>
  <si>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</si>
  <si>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</si>
  <si>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</si>
  <si>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</si>
  <si>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</si>
  <si>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</si>
  <si>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</si>
  <si>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</si>
  <si>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</si>
  <si>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</si>
  <si>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</si>
  <si>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</si>
  <si>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</si>
  <si>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</si>
  <si>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</si>
  <si>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</si>
  <si>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</si>
  <si>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</si>
  <si>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</si>
  <si>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</si>
  <si>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</si>
  <si>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</si>
  <si>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</si>
  <si>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</si>
  <si>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</si>
  <si>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</si>
  <si>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</si>
  <si>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</si>
  <si>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</si>
  <si>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</si>
  <si>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</si>
  <si>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</si>
  <si>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</si>
  <si>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</si>
  <si>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</si>
  <si>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</si>
  <si>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</si>
  <si>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</si>
  <si>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</si>
  <si>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</si>
  <si>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</si>
  <si>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</si>
  <si>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</si>
  <si>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</si>
  <si>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</si>
  <si>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</si>
  <si>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</si>
  <si>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</si>
  <si>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</si>
  <si>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</si>
  <si>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</si>
  <si>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</si>
  <si>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</si>
  <si>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</si>
  <si>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</si>
  <si>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</si>
  <si>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</si>
  <si>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</si>
  <si>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</si>
  <si>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</si>
  <si>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</si>
  <si>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</si>
  <si>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</si>
  <si>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</si>
  <si>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</si>
  <si>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</si>
  <si>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</si>
  <si>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</si>
  <si>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</si>
  <si>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</si>
  <si>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</si>
  <si>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</si>
  <si>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</si>
  <si>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</si>
  <si>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</si>
  <si>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</si>
  <si>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</si>
  <si>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</si>
  <si>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</si>
  <si>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</si>
  <si>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</si>
  <si>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</si>
  <si>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</si>
  <si>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</si>
  <si>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</si>
  <si>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</si>
  <si>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</si>
  <si>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</si>
  <si>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</si>
  <si>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</si>
  <si>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</si>
  <si>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</si>
  <si>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</si>
  <si>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</si>
  <si>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</si>
  <si>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</si>
  <si>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</si>
  <si>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</si>
  <si>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</si>
  <si>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</si>
  <si>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</si>
  <si>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</si>
  <si>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</si>
  <si>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</si>
  <si>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</si>
  <si>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</si>
  <si>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</si>
  <si>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</si>
  <si>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</si>
  <si>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</si>
  <si>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</si>
  <si>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</si>
  <si>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</si>
  <si>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</si>
  <si>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</si>
  <si>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</si>
  <si>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</si>
  <si>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</si>
  <si>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</si>
  <si>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</si>
  <si>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</si>
  <si>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</si>
  <si>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</si>
  <si>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</si>
  <si>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</si>
  <si>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</si>
  <si>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</si>
  <si>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</si>
  <si>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</si>
  <si>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</si>
  <si>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</si>
  <si>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</si>
  <si>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</si>
  <si>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</si>
  <si>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</si>
  <si>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</si>
  <si>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</si>
  <si>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</si>
  <si>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</si>
  <si>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</si>
  <si>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</si>
  <si>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</si>
  <si>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</si>
  <si>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</si>
  <si>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</si>
  <si>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</si>
  <si>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</si>
  <si>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</si>
  <si>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</si>
  <si>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</si>
  <si>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</si>
  <si>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</si>
  <si>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</si>
  <si>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</si>
  <si>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</si>
  <si>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</si>
  <si>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</si>
  <si>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</si>
  <si>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</si>
  <si>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</si>
  <si>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</si>
  <si>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</si>
  <si>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</si>
  <si>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</si>
  <si>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</si>
  <si>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</si>
  <si>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</si>
  <si>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</si>
  <si>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</si>
  <si>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</si>
  <si>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</si>
  <si>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</si>
  <si>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</si>
  <si>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</si>
  <si>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</si>
  <si>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</si>
  <si>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</si>
  <si>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</si>
  <si>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</si>
  <si>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</si>
  <si>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</si>
  <si>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</si>
  <si>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</si>
  <si>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</si>
  <si>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</si>
  <si>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</si>
  <si>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</si>
  <si>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</si>
  <si>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</si>
  <si>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</si>
  <si>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</si>
  <si>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</si>
  <si>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</si>
  <si>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</si>
  <si>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</si>
  <si>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</si>
  <si>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</si>
  <si>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</si>
  <si>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</si>
  <si>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</si>
  <si>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</si>
  <si>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</si>
  <si>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</si>
  <si>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</si>
  <si>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</si>
  <si>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</si>
  <si>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</si>
  <si>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</si>
  <si>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</si>
  <si>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</si>
  <si>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</si>
  <si>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</si>
  <si>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</si>
  <si>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</si>
  <si>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</si>
  <si>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</si>
  <si>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</si>
  <si>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</si>
  <si>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</si>
  <si>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</si>
  <si>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</si>
  <si>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</si>
  <si>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</si>
  <si>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</si>
  <si>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</si>
  <si>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</si>
  <si>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</si>
  <si>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</si>
  <si>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</si>
  <si>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</si>
  <si>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</si>
  <si>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</si>
  <si>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</si>
  <si>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</si>
  <si>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</si>
  <si>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</si>
  <si>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</si>
  <si>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</si>
  <si>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</si>
  <si>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</si>
  <si>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</si>
  <si>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</si>
  <si>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</si>
  <si>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</si>
  <si>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</si>
  <si>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</si>
  <si>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</si>
  <si>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</si>
  <si>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</si>
  <si>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</si>
  <si>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</si>
  <si>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</si>
  <si>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</si>
  <si>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</si>
  <si>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</si>
  <si>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</si>
  <si>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</si>
  <si>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</si>
  <si>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</si>
  <si>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</si>
  <si>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</si>
  <si>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</si>
  <si>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</si>
  <si>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</si>
  <si>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</si>
  <si>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</si>
  <si>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</si>
  <si>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</si>
  <si>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</si>
  <si>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</si>
  <si>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</si>
  <si>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</si>
  <si>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</si>
  <si>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</si>
  <si>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</si>
  <si>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</si>
  <si>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</si>
  <si>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</si>
  <si>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</si>
  <si>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</si>
  <si>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</si>
  <si>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</si>
  <si>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</si>
  <si>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</si>
  <si>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</si>
  <si>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</si>
  <si>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</si>
  <si>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</si>
  <si>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</si>
  <si>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</si>
  <si>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</si>
  <si>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</si>
  <si>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</si>
  <si>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</si>
  <si>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</si>
  <si>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</si>
  <si>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</si>
  <si>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</si>
  <si>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</si>
  <si>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</si>
  <si>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</si>
  <si>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</si>
  <si>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</si>
  <si>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</si>
  <si>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</si>
  <si>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</si>
  <si>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</si>
  <si>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</si>
  <si>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</si>
  <si>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</si>
  <si>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</si>
  <si>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</si>
  <si>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</si>
  <si>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</si>
  <si>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</si>
  <si>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</si>
  <si>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</si>
  <si>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</si>
  <si>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</si>
  <si>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</si>
  <si>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</si>
  <si>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</si>
  <si>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</si>
  <si>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</si>
  <si>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</si>
  <si>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</si>
  <si>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</si>
  <si>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</si>
  <si>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</si>
  <si>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</si>
  <si>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</si>
  <si>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</si>
  <si>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</si>
  <si>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</si>
  <si>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</si>
  <si>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</si>
  <si>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</si>
  <si>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</si>
  <si>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</si>
  <si>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</si>
  <si>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</si>
  <si>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</si>
  <si>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</si>
  <si>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</si>
  <si>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</si>
  <si>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</si>
  <si>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</si>
  <si>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</si>
  <si>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</si>
  <si>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</si>
  <si>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</si>
  <si>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</si>
  <si>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</si>
  <si>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</si>
  <si>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</si>
  <si>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</si>
  <si>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</si>
  <si>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</si>
  <si>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</si>
  <si>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</si>
  <si>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</si>
  <si>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</si>
  <si>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</si>
  <si>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</si>
  <si>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</si>
  <si>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</si>
  <si>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</si>
  <si>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</si>
  <si>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</si>
  <si>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</si>
  <si>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</si>
  <si>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</si>
  <si>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</si>
  <si>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</si>
  <si>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</si>
  <si>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</si>
  <si>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</si>
  <si>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</si>
  <si>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</si>
  <si>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</si>
  <si>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</si>
  <si>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</si>
  <si>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</si>
  <si>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</si>
  <si>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</si>
  <si>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</si>
  <si>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</si>
  <si>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</si>
  <si>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</si>
  <si>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</si>
  <si>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</si>
  <si>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</si>
  <si>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</si>
  <si>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</si>
  <si>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</si>
  <si>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</si>
  <si>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</si>
  <si>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</si>
  <si>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</si>
  <si>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</si>
  <si>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</si>
  <si>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</si>
  <si>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</si>
  <si>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</si>
  <si>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</si>
  <si>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</si>
  <si>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</si>
  <si>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</si>
  <si>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</si>
  <si>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</si>
  <si>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</si>
  <si>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</si>
  <si>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</si>
  <si>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</si>
  <si>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</si>
  <si>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</si>
  <si>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</si>
  <si>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</si>
  <si>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</si>
  <si>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</si>
  <si>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</si>
  <si>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</si>
  <si>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</si>
  <si>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</si>
  <si>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</si>
  <si>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</si>
  <si>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</si>
  <si>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</si>
  <si>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</si>
  <si>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</si>
  <si>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</si>
  <si>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</si>
  <si>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</si>
  <si>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</si>
  <si>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</si>
  <si>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</si>
  <si>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</si>
  <si>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</si>
  <si>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</si>
  <si>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</si>
  <si>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</si>
  <si>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</si>
  <si>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</si>
  <si>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</si>
  <si>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</si>
  <si>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</si>
  <si>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</si>
  <si>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</si>
  <si>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</si>
  <si>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</si>
  <si>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</si>
  <si>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</si>
  <si>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</si>
  <si>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</si>
  <si>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</si>
  <si>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</si>
  <si>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</si>
  <si>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</si>
  <si>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</si>
  <si>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</si>
  <si>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</si>
  <si>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</si>
  <si>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</si>
  <si>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</si>
  <si>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</si>
  <si>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</si>
  <si>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</si>
  <si>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</si>
  <si>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</si>
  <si>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</si>
  <si>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</si>
  <si>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</si>
  <si>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</si>
  <si>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</si>
  <si>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</si>
  <si>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</si>
  <si>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</si>
  <si>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</si>
  <si>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</si>
  <si>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</si>
  <si>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</si>
  <si>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</si>
  <si>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</si>
  <si>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</si>
  <si>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</si>
  <si>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</si>
  <si>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</si>
  <si>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</si>
  <si>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</si>
  <si>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</si>
  <si>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</si>
  <si>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</si>
  <si>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</si>
  <si>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</si>
  <si>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</si>
  <si>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</si>
  <si>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</si>
  <si>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</si>
  <si>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</si>
  <si>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</si>
  <si>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</si>
  <si>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</si>
  <si>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</si>
  <si>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</si>
  <si>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</si>
  <si>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</si>
  <si>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</si>
  <si>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</si>
  <si>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</si>
  <si>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</si>
  <si>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</si>
  <si>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</si>
  <si>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</si>
  <si>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</si>
  <si>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</si>
  <si>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</si>
  <si>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</si>
  <si>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</si>
  <si>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</si>
  <si>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</si>
  <si>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</si>
  <si>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</si>
  <si>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</si>
  <si>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</si>
  <si>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</si>
  <si>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</si>
  <si>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</si>
  <si>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</si>
  <si>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</si>
  <si>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</si>
  <si>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</si>
  <si>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</si>
  <si>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</si>
  <si>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</si>
  <si>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</si>
  <si>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</si>
  <si>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</si>
  <si>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</si>
  <si>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</si>
  <si>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</si>
  <si>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</si>
  <si>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</si>
  <si>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</si>
  <si>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</si>
  <si>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</si>
  <si>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</si>
  <si>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</si>
  <si>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</si>
  <si>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</si>
  <si>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</si>
  <si>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</si>
  <si>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</si>
  <si>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</si>
  <si>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</si>
  <si>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</si>
  <si>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</si>
  <si>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</si>
  <si>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</si>
  <si>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</si>
  <si>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</si>
  <si>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</si>
  <si>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</si>
  <si>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</si>
  <si>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</si>
  <si>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</si>
  <si>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</si>
  <si>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</si>
  <si>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</si>
  <si>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</si>
  <si>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</si>
  <si>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</si>
  <si>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</si>
  <si>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</si>
  <si>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</si>
  <si>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</si>
  <si>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</si>
  <si>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</si>
  <si>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</si>
  <si>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</si>
  <si>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</si>
  <si>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</si>
  <si>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</si>
  <si>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</si>
  <si>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</si>
  <si>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</si>
  <si>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</si>
  <si>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</si>
  <si>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</si>
  <si>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</si>
  <si>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</si>
  <si>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</si>
  <si>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</si>
  <si>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</si>
  <si>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</si>
  <si>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</si>
  <si>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</si>
  <si>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</si>
  <si>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</si>
  <si>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</si>
  <si>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</si>
  <si>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</si>
  <si>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</si>
  <si>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</si>
  <si>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</si>
  <si>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</si>
  <si>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</si>
  <si>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</si>
  <si>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</si>
  <si>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</si>
  <si>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</si>
  <si>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</si>
  <si>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</si>
  <si>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</si>
  <si>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</si>
  <si>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</si>
  <si>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</si>
  <si>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</si>
  <si>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</si>
  <si>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</si>
  <si>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</si>
  <si>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</si>
  <si>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</si>
  <si>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</si>
  <si>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</si>
  <si>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</si>
  <si>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</si>
  <si>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</si>
  <si>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</si>
  <si>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</si>
  <si>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</si>
  <si>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</si>
  <si>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</si>
  <si>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</si>
  <si>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</si>
  <si>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</si>
  <si>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</si>
  <si>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</si>
  <si>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</si>
  <si>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</si>
  <si>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</si>
  <si>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</si>
  <si>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</si>
  <si>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</si>
  <si>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</si>
  <si>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</si>
  <si>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</si>
  <si>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</si>
  <si>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</si>
  <si>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</si>
  <si>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</si>
  <si>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</si>
  <si>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</si>
  <si>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</si>
  <si>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</si>
  <si>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</si>
  <si>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</si>
  <si>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</si>
  <si>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</si>
  <si>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</si>
  <si>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</si>
  <si>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</si>
  <si>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</si>
  <si>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</si>
  <si>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</si>
  <si>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</si>
  <si>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</si>
  <si>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</si>
  <si>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</si>
  <si>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</si>
  <si>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</si>
  <si>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</si>
  <si>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</si>
  <si>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</si>
  <si>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</si>
  <si>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</si>
  <si>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</si>
  <si>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</si>
  <si>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</si>
  <si>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</si>
  <si>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</si>
  <si>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</si>
  <si>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</si>
  <si>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</si>
  <si>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</si>
  <si>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</si>
  <si>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</si>
  <si>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</si>
  <si>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</si>
  <si>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</si>
  <si>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</si>
  <si>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</si>
  <si>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</si>
  <si>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</si>
  <si>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</si>
  <si>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</si>
  <si>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</si>
  <si>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</si>
  <si>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</si>
  <si>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</si>
  <si>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</si>
  <si>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</si>
  <si>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</si>
  <si>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</si>
  <si>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</si>
  <si>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</si>
  <si>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</si>
  <si>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</si>
  <si>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</si>
  <si>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</si>
  <si>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</si>
  <si>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</si>
  <si>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</si>
  <si>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</si>
  <si>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</si>
  <si>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</si>
  <si>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</si>
  <si>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</si>
  <si>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</si>
  <si>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</si>
  <si>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</si>
  <si>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</si>
  <si>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</si>
  <si>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</si>
  <si>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</si>
  <si>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</si>
  <si>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</si>
  <si>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</si>
  <si>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</si>
  <si>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</si>
  <si>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</si>
  <si>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</si>
  <si>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</si>
  <si>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</si>
  <si>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</si>
  <si>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</si>
  <si>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</si>
  <si>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</si>
  <si>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</si>
  <si>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</si>
  <si>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</si>
  <si>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</si>
  <si>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</si>
  <si>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</si>
  <si>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</si>
  <si>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</si>
  <si>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</si>
  <si>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</si>
  <si>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</si>
  <si>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</si>
  <si>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</si>
  <si>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</si>
  <si>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</si>
  <si>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</si>
  <si>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</si>
  <si>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</si>
  <si>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</si>
  <si>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</si>
  <si>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</si>
  <si>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</si>
  <si>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</si>
  <si>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</si>
  <si>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</si>
  <si>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</si>
  <si>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</si>
  <si>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</si>
  <si>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</si>
  <si>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</si>
  <si>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</si>
  <si>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</si>
  <si>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</si>
  <si>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</si>
  <si>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</si>
  <si>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</si>
  <si>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</si>
  <si>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</si>
  <si>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</si>
  <si>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</si>
  <si>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</si>
  <si>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</si>
  <si>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</si>
  <si>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</si>
  <si>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</si>
  <si>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</si>
  <si>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</si>
  <si>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</si>
  <si>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</si>
  <si>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</si>
  <si>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</si>
  <si>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</si>
  <si>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</si>
  <si>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</si>
  <si>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</si>
  <si>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</si>
  <si>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</si>
  <si>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</si>
  <si>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</si>
  <si>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</si>
  <si>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</si>
  <si>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</si>
  <si>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</si>
  <si>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</si>
  <si>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</si>
  <si>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</si>
  <si>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</si>
  <si>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</si>
  <si>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</si>
  <si>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</si>
  <si>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</si>
  <si>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</si>
  <si>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</si>
  <si>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</si>
  <si>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</si>
  <si>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</si>
  <si>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</si>
  <si>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</si>
  <si>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</si>
  <si>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</si>
  <si>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</si>
  <si>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</si>
  <si>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</si>
  <si>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</si>
  <si>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</si>
  <si>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</si>
  <si>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</si>
  <si>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</si>
  <si>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</si>
  <si>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</si>
  <si>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</si>
  <si>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</si>
  <si>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</si>
  <si>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</si>
  <si>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</si>
  <si>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</si>
  <si>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</si>
  <si>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</si>
  <si>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</si>
  <si>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</si>
  <si>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</si>
  <si>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</si>
  <si>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</si>
  <si>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</si>
  <si>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</si>
  <si>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</si>
  <si>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</si>
  <si>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</si>
  <si>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</si>
  <si>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</si>
  <si>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</si>
  <si>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</si>
  <si>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</si>
  <si>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</si>
  <si>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</si>
  <si>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</si>
  <si>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</si>
  <si>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</si>
  <si>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</si>
  <si>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</si>
  <si>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</si>
  <si>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</si>
  <si>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</si>
  <si>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</si>
  <si>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</si>
  <si>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</si>
  <si>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</si>
  <si>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</si>
  <si>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</si>
  <si>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</si>
  <si>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</si>
  <si>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</si>
  <si>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</si>
  <si>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</si>
  <si>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</si>
  <si>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</si>
  <si>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</si>
  <si>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</si>
  <si>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</si>
  <si>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</si>
  <si>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</si>
  <si>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</si>
  <si>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</si>
  <si>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</si>
  <si>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</si>
  <si>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</si>
  <si>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</si>
  <si>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</si>
  <si>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</si>
  <si>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</si>
  <si>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</si>
  <si>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</si>
  <si>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</si>
  <si>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</si>
  <si>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</si>
  <si>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</si>
  <si>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</si>
  <si>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</si>
  <si>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</si>
  <si>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</si>
  <si>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</si>
  <si>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</si>
  <si>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</si>
  <si>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</si>
  <si>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</si>
  <si>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</si>
  <si>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</si>
  <si>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</si>
  <si>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</si>
  <si>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</si>
  <si>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</si>
  <si>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</si>
  <si>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</si>
  <si>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</si>
  <si>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</si>
  <si>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</si>
  <si>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</si>
  <si>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</si>
  <si>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</si>
  <si>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</si>
  <si>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</si>
  <si>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</si>
  <si>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</si>
  <si>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</si>
  <si>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</si>
  <si>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</si>
  <si>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</si>
  <si>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</si>
  <si>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</si>
  <si>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</si>
  <si>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</si>
  <si>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</si>
  <si>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</si>
  <si>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</si>
  <si>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</si>
  <si>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</si>
  <si>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</si>
  <si>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</si>
  <si>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</si>
  <si>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</si>
  <si>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</si>
  <si>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</si>
  <si>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</si>
  <si>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</si>
  <si>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</si>
  <si>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</si>
  <si>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</si>
  <si>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</si>
  <si>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</si>
  <si>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</si>
  <si>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</si>
  <si>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</si>
  <si>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</si>
  <si>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</si>
  <si>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</si>
  <si>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</si>
  <si>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</si>
  <si>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</si>
  <si>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</si>
  <si>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</si>
  <si>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</si>
  <si>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</si>
  <si>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</si>
  <si>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</si>
  <si>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</si>
  <si>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</si>
  <si>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</si>
  <si>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</si>
  <si>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</si>
  <si>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</si>
  <si>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</si>
  <si>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</si>
  <si>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</si>
  <si>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</si>
  <si>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</si>
  <si>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</si>
  <si>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</si>
  <si>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</si>
  <si>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</si>
  <si>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</si>
  <si>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</si>
  <si>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</si>
  <si>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</si>
  <si>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</si>
  <si>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</si>
  <si>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</si>
  <si>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</si>
  <si>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</si>
  <si>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</si>
  <si>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</si>
  <si>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</si>
  <si>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</si>
  <si>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</si>
  <si>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</si>
  <si>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</si>
  <si>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</si>
  <si>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</si>
  <si>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</si>
  <si>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</si>
  <si>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</si>
  <si>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</si>
  <si>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</si>
  <si>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</si>
  <si>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</si>
  <si>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</si>
  <si>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</si>
  <si>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</si>
  <si>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</si>
  <si>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</si>
  <si>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</si>
  <si>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</si>
  <si>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</si>
  <si>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</si>
  <si>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</si>
  <si>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</si>
  <si>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</si>
  <si>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</si>
  <si>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</si>
  <si>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</si>
  <si>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</si>
  <si>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</si>
  <si>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</si>
  <si>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</si>
  <si>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</si>
  <si>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</si>
  <si>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</si>
  <si>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</si>
  <si>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</si>
  <si>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</si>
  <si>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</si>
  <si>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</si>
  <si>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</si>
  <si>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</si>
  <si>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</si>
  <si>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</si>
  <si>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</si>
  <si>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</si>
  <si>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</si>
  <si>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</si>
  <si>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</si>
  <si>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</si>
  <si>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</si>
  <si>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</si>
  <si>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</si>
  <si>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</si>
  <si>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</si>
  <si>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</si>
  <si>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</si>
  <si>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</si>
  <si>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</si>
  <si>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</si>
  <si>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</si>
  <si>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</si>
  <si>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</si>
  <si>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</si>
  <si>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</si>
  <si>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</si>
  <si>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</si>
  <si>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</si>
  <si>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</si>
  <si>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</si>
  <si>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</si>
  <si>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</si>
  <si>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</si>
  <si>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</si>
  <si>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</si>
  <si>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</si>
  <si>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</si>
  <si>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</si>
  <si>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</si>
  <si>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</si>
  <si>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</si>
  <si>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</si>
  <si>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</si>
  <si>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</si>
  <si>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</si>
  <si>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</si>
  <si>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</si>
  <si>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</si>
  <si>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</si>
  <si>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</si>
  <si>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</si>
  <si>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</si>
  <si>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</si>
  <si>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</si>
  <si>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</si>
  <si>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</si>
  <si>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</si>
  <si>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</si>
  <si>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</si>
  <si>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</si>
  <si>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</si>
  <si>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</si>
  <si>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</si>
  <si>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</si>
  <si>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</si>
  <si>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</si>
  <si>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</si>
  <si>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</si>
  <si>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</si>
  <si>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</si>
  <si>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</si>
  <si>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</si>
  <si>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</si>
  <si>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</si>
  <si>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</si>
  <si>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</si>
  <si>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</si>
  <si>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</si>
  <si>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</si>
  <si>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</si>
  <si>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</si>
  <si>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</si>
  <si>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</si>
  <si>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</si>
  <si>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</si>
  <si>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</si>
  <si>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</si>
  <si>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</si>
  <si>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</si>
  <si>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</si>
  <si>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</si>
  <si>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</si>
  <si>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</si>
  <si>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</si>
  <si>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</si>
  <si>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</si>
  <si>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</si>
  <si>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</si>
  <si>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</si>
  <si>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</si>
  <si>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</si>
  <si>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</si>
  <si>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</si>
  <si>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</si>
  <si>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</si>
  <si>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</si>
  <si>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</si>
  <si>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</si>
  <si>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</si>
  <si>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</si>
  <si>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</si>
  <si>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</si>
  <si>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</si>
  <si>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</si>
  <si>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</si>
  <si>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</si>
  <si>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</si>
  <si>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</si>
  <si>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</si>
  <si>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</si>
  <si>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</si>
  <si>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</si>
  <si>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</si>
  <si>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</si>
  <si>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</si>
  <si>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</si>
  <si>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</si>
  <si>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</si>
  <si>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</si>
  <si>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</si>
  <si>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</si>
  <si>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</si>
  <si>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</si>
  <si>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</si>
  <si>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</si>
  <si>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</si>
  <si>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</si>
  <si>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</si>
  <si>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</si>
  <si>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</si>
  <si>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</si>
  <si>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</si>
  <si>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</si>
  <si>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</si>
  <si>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</si>
  <si>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</si>
  <si>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</si>
  <si>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</si>
  <si>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</si>
  <si>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</si>
  <si>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</si>
  <si>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</si>
  <si>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</si>
  <si>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</si>
  <si>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</si>
  <si>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</si>
  <si>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</si>
  <si>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</si>
  <si>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</si>
  <si>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</si>
  <si>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</si>
  <si>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</si>
  <si>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</si>
  <si>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</si>
  <si>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</si>
  <si>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</si>
  <si>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</si>
  <si>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</si>
  <si>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</si>
  <si>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</si>
  <si>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</si>
  <si>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</si>
  <si>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</si>
  <si>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</si>
  <si>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</si>
  <si>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</si>
  <si>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</si>
  <si>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</si>
  <si>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</si>
  <si>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</si>
  <si>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</si>
  <si>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</si>
  <si>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</si>
  <si>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</si>
  <si>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</si>
  <si>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</si>
  <si>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</si>
  <si>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</si>
  <si>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</si>
  <si>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</si>
  <si>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</si>
  <si>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</si>
  <si>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</si>
  <si>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</si>
  <si>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</si>
  <si>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</si>
  <si>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</si>
  <si>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</si>
  <si>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</si>
  <si>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</si>
  <si>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</si>
  <si>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</si>
  <si>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</si>
  <si>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</si>
  <si>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</si>
  <si>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</si>
  <si>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</si>
  <si>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</si>
  <si>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</si>
  <si>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</si>
  <si>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</si>
  <si>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</si>
  <si>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</si>
  <si>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</si>
  <si>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</si>
  <si>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</si>
  <si>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</si>
  <si>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</si>
  <si>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</si>
  <si>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</si>
  <si>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</si>
  <si>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</si>
  <si>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</si>
  <si>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</si>
  <si>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</si>
  <si>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</si>
  <si>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</si>
  <si>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</si>
  <si>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</si>
  <si>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</si>
  <si>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</si>
  <si>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</si>
  <si>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</si>
  <si>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</si>
  <si>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</si>
  <si>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</si>
  <si>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</si>
  <si>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</si>
  <si>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</si>
  <si>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</si>
  <si>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</si>
  <si>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</si>
  <si>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</si>
  <si>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</si>
  <si>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</si>
  <si>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</si>
  <si>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</si>
  <si>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</si>
  <si>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</si>
  <si>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</si>
  <si>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</si>
  <si>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</si>
  <si>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</si>
  <si>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</si>
  <si>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</si>
  <si>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</si>
  <si>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</si>
  <si>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</si>
  <si>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</si>
  <si>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</si>
  <si>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</si>
  <si>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</si>
  <si>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</si>
  <si>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</si>
  <si>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</si>
  <si>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</si>
  <si>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</si>
  <si>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</si>
  <si>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</si>
  <si>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</si>
  <si>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</si>
  <si>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</si>
  <si>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</si>
  <si>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</si>
  <si>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</si>
  <si>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</si>
  <si>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</si>
  <si>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</si>
  <si>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</si>
  <si>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</si>
  <si>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</si>
  <si>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</si>
  <si>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</si>
  <si>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</si>
  <si>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</si>
  <si>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</si>
  <si>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</si>
  <si>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</si>
  <si>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</si>
  <si>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</si>
  <si>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</si>
  <si>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</si>
  <si>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</si>
  <si>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</si>
  <si>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</si>
  <si>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</si>
  <si>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</si>
  <si>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</si>
  <si>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</si>
  <si>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</si>
  <si>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</si>
  <si>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</si>
  <si>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</si>
  <si>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</si>
  <si>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</si>
  <si>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</si>
  <si>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</si>
  <si>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</si>
  <si>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</si>
  <si>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</si>
  <si>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</si>
  <si>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</si>
  <si>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</si>
  <si>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</si>
  <si>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</si>
  <si>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</si>
  <si>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</si>
  <si>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</si>
  <si>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</si>
  <si>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</si>
  <si>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</si>
  <si>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</si>
  <si>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</si>
  <si>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</si>
  <si>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</si>
  <si>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</si>
  <si>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</si>
  <si>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</si>
  <si>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</si>
  <si>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</si>
  <si>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</si>
  <si>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</si>
  <si>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</si>
  <si>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</si>
  <si>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</si>
  <si>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</si>
  <si>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</si>
  <si>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</si>
  <si>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</si>
  <si>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</si>
  <si>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</si>
  <si>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</si>
  <si>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</si>
  <si>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</si>
  <si>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</si>
  <si>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</si>
  <si>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</si>
  <si>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</si>
  <si>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</si>
  <si>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</si>
  <si>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</si>
  <si>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</si>
  <si>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</si>
  <si>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</si>
  <si>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</si>
  <si>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</si>
  <si>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</si>
  <si>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</si>
  <si>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</si>
  <si>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</si>
  <si>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</si>
  <si>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</si>
  <si>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</si>
  <si>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</si>
  <si>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</si>
  <si>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</si>
  <si>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</si>
  <si>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</si>
  <si>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</si>
  <si>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</si>
  <si>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</si>
  <si>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</si>
  <si>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</si>
  <si>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</si>
  <si>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</si>
  <si>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</si>
  <si>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</si>
  <si>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</si>
  <si>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</si>
  <si>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</si>
  <si>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</si>
  <si>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</si>
  <si>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</si>
  <si>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</si>
  <si>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</si>
  <si>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</si>
  <si>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</si>
  <si>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</si>
  <si>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</si>
  <si>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</si>
  <si>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</si>
  <si>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</si>
  <si>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</si>
  <si>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</si>
  <si>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</si>
  <si>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</si>
  <si>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</si>
  <si>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</si>
  <si>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</si>
  <si>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</si>
  <si>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</si>
  <si>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</si>
  <si>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</si>
  <si>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</si>
  <si>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</si>
  <si>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</si>
  <si>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</si>
  <si>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</si>
  <si>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</si>
  <si>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</si>
  <si>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</si>
  <si>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</si>
  <si>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</si>
  <si>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</si>
  <si>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</si>
  <si>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</si>
  <si>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</si>
  <si>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</si>
  <si>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</si>
  <si>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</si>
  <si>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</si>
  <si>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</si>
  <si>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</si>
  <si>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</si>
  <si>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</si>
  <si>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</si>
  <si>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</si>
  <si>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</si>
  <si>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</si>
  <si>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</si>
  <si>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</si>
  <si>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</si>
  <si>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</si>
  <si>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</si>
  <si>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</si>
  <si>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</si>
  <si>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</si>
  <si>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</si>
  <si>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</si>
  <si>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</si>
  <si>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</si>
  <si>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</si>
  <si>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</si>
  <si>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</si>
  <si>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</si>
  <si>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</si>
  <si>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</si>
  <si>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</si>
  <si>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</si>
  <si>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</si>
  <si>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</si>
  <si>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</si>
  <si>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</si>
  <si>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</si>
  <si>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</si>
  <si>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</si>
  <si>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</si>
  <si>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</si>
  <si>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</si>
  <si>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</si>
  <si>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</si>
  <si>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</si>
  <si>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</si>
  <si>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</si>
  <si>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</si>
  <si>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</si>
  <si>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</si>
  <si>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</si>
  <si>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</si>
  <si>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</si>
  <si>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</si>
  <si>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</si>
  <si>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</si>
  <si>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</si>
  <si>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</si>
  <si>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</si>
  <si>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</si>
  <si>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</si>
  <si>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</si>
  <si>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</si>
  <si>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</si>
  <si>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</si>
  <si>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</si>
  <si>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</si>
  <si>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</si>
  <si>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</si>
  <si>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</si>
  <si>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</si>
  <si>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</si>
  <si>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</si>
  <si>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</si>
  <si>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</si>
  <si>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</si>
  <si>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</si>
  <si>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</si>
  <si>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</si>
  <si>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</si>
  <si>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</si>
  <si>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</si>
  <si>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</si>
  <si>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</si>
  <si>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</si>
  <si>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</si>
  <si>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</si>
  <si>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</si>
  <si>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</si>
  <si>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</si>
  <si>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</si>
  <si>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</si>
  <si>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</si>
  <si>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</si>
  <si>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</si>
  <si>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</si>
  <si>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</si>
  <si>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</si>
  <si>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</si>
  <si>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</si>
  <si>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</si>
  <si>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</si>
  <si>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</si>
  <si>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</si>
  <si>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</si>
  <si>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</si>
  <si>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</si>
  <si>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</si>
  <si>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</si>
  <si>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</si>
  <si>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</si>
  <si>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</si>
  <si>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</si>
  <si>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</si>
  <si>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</si>
  <si>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</si>
  <si>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</si>
  <si>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</si>
  <si>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</si>
  <si>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</si>
  <si>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</si>
  <si>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</si>
  <si>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</si>
  <si>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</si>
  <si>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</si>
  <si>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</si>
  <si>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</si>
  <si>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</si>
  <si>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</si>
  <si>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</si>
  <si>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</si>
  <si>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</si>
  <si>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</si>
  <si>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</si>
  <si>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</si>
  <si>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</si>
  <si>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</si>
  <si>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</si>
  <si>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</si>
  <si>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</si>
  <si>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</si>
  <si>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</si>
  <si>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</si>
  <si>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</si>
  <si>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</si>
  <si>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</si>
  <si>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</si>
  <si>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</si>
  <si>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</si>
  <si>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</si>
  <si>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</si>
  <si>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</si>
  <si>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</si>
  <si>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</si>
  <si>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</si>
  <si>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</si>
  <si>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</si>
  <si>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</si>
  <si>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</si>
  <si>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</si>
  <si>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</si>
  <si>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</si>
  <si>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</si>
  <si>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</si>
  <si>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</si>
  <si>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</si>
  <si>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</si>
  <si>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</si>
  <si>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</si>
  <si>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</si>
  <si>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</si>
  <si>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</si>
  <si>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</si>
  <si>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</si>
  <si>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</si>
  <si>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</si>
  <si>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</si>
  <si>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</si>
  <si>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</si>
  <si>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</si>
  <si>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</si>
  <si>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</si>
  <si>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</si>
  <si>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</si>
  <si>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</si>
  <si>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</si>
  <si>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</si>
  <si>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</si>
  <si>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</si>
  <si>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</si>
  <si>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</si>
  <si>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</si>
  <si>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</si>
  <si>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</si>
  <si>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</si>
  <si>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</si>
  <si>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</si>
  <si>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</si>
  <si>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</si>
  <si>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</si>
  <si>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</si>
  <si>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</si>
  <si>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</si>
  <si>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</si>
  <si>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</si>
  <si>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</si>
  <si>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</si>
  <si>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</si>
  <si>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</si>
  <si>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</si>
  <si>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</si>
  <si>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</si>
  <si>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</si>
  <si>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</si>
  <si>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</si>
  <si>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</si>
  <si>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</si>
  <si>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</si>
  <si>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</si>
  <si>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</si>
  <si>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</si>
  <si>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</si>
  <si>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</si>
  <si>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</si>
  <si>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</si>
  <si>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</si>
  <si>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</si>
  <si>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</si>
  <si>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</si>
  <si>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</si>
  <si>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</si>
  <si>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</si>
  <si>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</si>
  <si>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</si>
  <si>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</si>
  <si>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</si>
  <si>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</si>
  <si>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</si>
  <si>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</si>
  <si>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</si>
  <si>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</si>
  <si>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</si>
  <si>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</si>
  <si>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</si>
  <si>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</si>
  <si>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</si>
  <si>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</si>
  <si>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</si>
  <si>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</si>
  <si>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</si>
  <si>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</si>
  <si>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</si>
  <si>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</si>
  <si>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</si>
  <si>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</si>
  <si>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</si>
  <si>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</si>
  <si>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</si>
  <si>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</si>
  <si>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</si>
  <si>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</si>
  <si>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</si>
  <si>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</si>
  <si>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</si>
  <si>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</si>
  <si>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</si>
  <si>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</si>
  <si>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</si>
  <si>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</si>
  <si>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</si>
  <si>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</si>
  <si>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</si>
  <si>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</si>
  <si>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</si>
  <si>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</si>
  <si>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</si>
  <si>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</si>
  <si>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</si>
  <si>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</si>
  <si>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</si>
  <si>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</si>
  <si>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</si>
  <si>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</si>
  <si>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</si>
  <si>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</si>
  <si>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</si>
  <si>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</si>
  <si>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</si>
  <si>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</si>
  <si>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</si>
  <si>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</si>
  <si>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</si>
  <si>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</si>
  <si>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</si>
  <si>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</si>
  <si>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</si>
  <si>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</si>
  <si>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</si>
  <si>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</si>
  <si>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</si>
  <si>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</si>
  <si>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</si>
  <si>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</si>
  <si>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</si>
  <si>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</si>
  <si>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</si>
  <si>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</si>
  <si>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</si>
  <si>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</si>
  <si>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</si>
  <si>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</si>
  <si>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</si>
  <si>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</si>
  <si>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</si>
  <si>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</si>
  <si>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</si>
  <si>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</si>
  <si>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</si>
  <si>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</si>
  <si>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</si>
  <si>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</si>
  <si>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</si>
  <si>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</si>
  <si>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</si>
  <si>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</si>
  <si>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</si>
  <si>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</si>
  <si>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</si>
  <si>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</si>
  <si>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</si>
  <si>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</si>
  <si>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</si>
  <si>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</si>
  <si>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</si>
  <si>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</si>
  <si>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</si>
  <si>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</si>
  <si>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</si>
  <si>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</si>
  <si>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</si>
  <si>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</si>
  <si>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</si>
  <si>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</si>
  <si>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</si>
  <si>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</si>
  <si>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</si>
  <si>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</si>
  <si>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</si>
  <si>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</si>
  <si>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</si>
  <si>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</si>
  <si>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</si>
  <si>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</si>
  <si>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</si>
  <si>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</si>
  <si>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</si>
  <si>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</si>
  <si>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</si>
  <si>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</si>
  <si>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</si>
  <si>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</si>
  <si>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</si>
  <si>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</si>
  <si>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</si>
  <si>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</si>
  <si>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</si>
  <si>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</si>
  <si>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</si>
  <si>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</si>
  <si>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</si>
  <si>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</si>
  <si>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</si>
  <si>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</si>
  <si>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</si>
  <si>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</si>
  <si>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</si>
  <si>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</si>
  <si>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</si>
  <si>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</si>
  <si>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</si>
  <si>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</si>
  <si>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</si>
  <si>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</si>
  <si>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</si>
  <si>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</si>
  <si>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</si>
  <si>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</si>
  <si>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</si>
  <si>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</si>
  <si>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</si>
  <si>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</si>
  <si>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</si>
  <si>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</si>
  <si>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</si>
  <si>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</si>
  <si>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</si>
  <si>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</si>
  <si>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</si>
  <si>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</si>
  <si>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</si>
  <si>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</si>
  <si>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</si>
  <si>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</si>
  <si>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</si>
  <si>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</si>
  <si>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</si>
  <si>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</si>
  <si>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</si>
  <si>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</si>
  <si>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</si>
  <si>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</si>
  <si>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</si>
  <si>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</si>
  <si>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</si>
  <si>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</si>
  <si>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</si>
  <si>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</si>
  <si>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</si>
  <si>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</si>
  <si>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</si>
  <si>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</si>
  <si>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</si>
  <si>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</si>
  <si>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</si>
  <si>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</si>
  <si>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</si>
  <si>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</si>
  <si>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</si>
  <si>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</si>
  <si>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</si>
  <si>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</si>
  <si>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</si>
  <si>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</si>
  <si>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</si>
  <si>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</si>
  <si>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</si>
  <si>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</si>
  <si>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</si>
  <si>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</si>
  <si>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</si>
  <si>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</si>
  <si>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</si>
  <si>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</si>
  <si>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</si>
  <si>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</si>
  <si>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</si>
  <si>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</si>
  <si>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</si>
  <si>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</si>
  <si>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</si>
  <si>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</si>
  <si>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</si>
  <si>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</si>
  <si>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</si>
  <si>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</si>
  <si>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</si>
  <si>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</si>
  <si>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</si>
  <si>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</si>
  <si>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</si>
  <si>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</si>
  <si>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</si>
  <si>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</si>
  <si>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</si>
  <si>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</si>
  <si>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</si>
  <si>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</si>
  <si>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</si>
  <si>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</si>
  <si>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</si>
  <si>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</si>
  <si>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</si>
  <si>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</si>
  <si>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</si>
  <si>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</si>
  <si>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</si>
  <si>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</si>
  <si>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</si>
  <si>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</si>
  <si>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</si>
  <si>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</si>
  <si>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</si>
  <si>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</si>
  <si>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</si>
  <si>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</si>
  <si>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</si>
  <si>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</si>
  <si>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</si>
  <si>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</si>
  <si>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</si>
  <si>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</si>
  <si>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</si>
  <si>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</si>
  <si>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</si>
  <si>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</si>
  <si>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</si>
  <si>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</si>
  <si>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</si>
  <si>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</si>
  <si>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</si>
  <si>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</si>
  <si>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</si>
  <si>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</si>
  <si>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</si>
  <si>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</si>
  <si>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</si>
  <si>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</si>
  <si>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</si>
  <si>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</si>
  <si>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</si>
  <si>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</si>
  <si>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</si>
  <si>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</si>
  <si>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</si>
  <si>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</si>
  <si>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</si>
  <si>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</si>
  <si>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</si>
  <si>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</si>
  <si>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</si>
  <si>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</si>
  <si>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</si>
  <si>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</si>
  <si>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</si>
  <si>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</si>
  <si>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</si>
  <si>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</si>
  <si>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</si>
  <si>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</si>
  <si>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</si>
  <si>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</si>
  <si>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</si>
  <si>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</si>
  <si>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</si>
  <si>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</si>
  <si>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</si>
  <si>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</si>
  <si>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</si>
  <si>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</si>
  <si>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</si>
  <si>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</si>
  <si>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</si>
  <si>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</si>
  <si>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</si>
  <si>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</si>
  <si>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</si>
  <si>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</si>
  <si>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</si>
  <si>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</si>
  <si>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</si>
  <si>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</si>
  <si>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</si>
  <si>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</si>
  <si>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</si>
  <si>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</si>
  <si>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</si>
  <si>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</si>
  <si>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</si>
  <si>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</si>
  <si>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</si>
  <si>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</si>
  <si>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</si>
  <si>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</si>
  <si>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</si>
  <si>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</si>
  <si>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</si>
  <si>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</si>
  <si>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</si>
  <si>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</si>
  <si>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</si>
  <si>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</si>
  <si>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</si>
  <si>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</si>
  <si>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</si>
  <si>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</si>
  <si>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</si>
  <si>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</si>
  <si>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</si>
  <si>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</si>
  <si>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</si>
  <si>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</si>
  <si>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</si>
  <si>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</si>
  <si>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</si>
  <si>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</si>
  <si>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</si>
  <si>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</si>
  <si>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</si>
  <si>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</si>
  <si>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</si>
  <si>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</si>
  <si>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</si>
  <si>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</si>
  <si>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</si>
  <si>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</si>
  <si>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</si>
  <si>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</si>
  <si>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</si>
  <si>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</si>
  <si>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</si>
  <si>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</si>
  <si>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</si>
  <si>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</si>
  <si>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</si>
  <si>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</si>
  <si>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</si>
  <si>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</si>
  <si>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</si>
  <si>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</si>
  <si>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</si>
  <si>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</si>
  <si>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</si>
  <si>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</si>
  <si>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</si>
  <si>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</si>
  <si>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</si>
  <si>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</si>
  <si>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</si>
  <si>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</si>
  <si>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</si>
  <si>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</si>
  <si>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</si>
  <si>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</si>
  <si>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</si>
  <si>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</si>
  <si>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</si>
  <si>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</si>
  <si>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</si>
  <si>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</si>
  <si>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</si>
  <si>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</si>
  <si>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</si>
  <si>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</si>
  <si>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</si>
  <si>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</si>
  <si>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</si>
  <si>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</si>
  <si>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</si>
  <si>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</si>
  <si>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</si>
  <si>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</si>
  <si>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</si>
  <si>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</si>
  <si>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</si>
  <si>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</si>
  <si>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</si>
  <si>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</si>
  <si>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</si>
  <si>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</si>
  <si>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</si>
  <si>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</si>
  <si>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</si>
  <si>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</si>
  <si>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</si>
  <si>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</si>
  <si>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</si>
  <si>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</si>
  <si>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</si>
  <si>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</si>
  <si>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</si>
  <si>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</si>
  <si>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</si>
  <si>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</si>
  <si>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</si>
  <si>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</si>
  <si>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</si>
  <si>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</si>
  <si>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</si>
  <si>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</si>
  <si>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</si>
  <si>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</si>
  <si>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</si>
  <si>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</si>
  <si>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</si>
  <si>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</si>
  <si>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</si>
  <si>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</si>
  <si>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</si>
  <si>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</si>
  <si>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</si>
  <si>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</si>
  <si>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</si>
  <si>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</si>
  <si>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</si>
  <si>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</si>
  <si>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</si>
  <si>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</si>
  <si>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</si>
  <si>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</si>
  <si>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</si>
  <si>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</si>
  <si>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</si>
  <si>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</si>
  <si>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</si>
  <si>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</si>
  <si>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</si>
  <si>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</si>
  <si>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</si>
  <si>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</si>
  <si>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</si>
  <si>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</si>
  <si>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</si>
  <si>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</si>
  <si>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</si>
  <si>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</si>
  <si>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</si>
  <si>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</si>
  <si>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</si>
  <si>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</si>
  <si>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</si>
  <si>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</si>
  <si>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</si>
  <si>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</si>
  <si>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</si>
  <si>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</si>
  <si>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</si>
  <si>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</si>
  <si>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</si>
  <si>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</si>
  <si>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</si>
  <si>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</si>
  <si>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</si>
  <si>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</si>
  <si>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</si>
  <si>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</si>
  <si>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</si>
  <si>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</si>
  <si>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</si>
  <si>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</si>
  <si>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</si>
  <si>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</si>
  <si>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</si>
  <si>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</si>
  <si>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</si>
  <si>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</si>
  <si>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</si>
  <si>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</si>
  <si>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</si>
  <si>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</si>
  <si>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</si>
  <si>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</si>
  <si>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</si>
  <si>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</si>
  <si>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</si>
  <si>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</si>
  <si>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</si>
  <si>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</si>
  <si>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</si>
  <si>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</si>
  <si>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</si>
  <si>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</si>
  <si>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</si>
  <si>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</si>
  <si>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</si>
  <si>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</si>
  <si>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</si>
  <si>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</si>
  <si>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</si>
  <si>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</si>
  <si>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</si>
  <si>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</si>
  <si>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</si>
  <si>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</si>
  <si>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</si>
  <si>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</si>
  <si>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</si>
  <si>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</si>
  <si>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</si>
  <si>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</si>
  <si>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</si>
  <si>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</si>
  <si>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</si>
  <si>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</si>
  <si>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</si>
  <si>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</si>
  <si>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</si>
  <si>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</si>
  <si>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</si>
  <si>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</si>
  <si>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</si>
  <si>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</si>
  <si>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</si>
  <si>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</si>
  <si>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</si>
  <si>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</si>
  <si>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</si>
  <si>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</si>
  <si>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</si>
  <si>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</si>
  <si>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</si>
  <si>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</si>
  <si>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</si>
  <si>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</si>
  <si>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</si>
  <si>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</si>
  <si>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</si>
  <si>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</si>
  <si>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</si>
  <si>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</si>
  <si>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</si>
  <si>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</si>
  <si>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</si>
  <si>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</si>
  <si>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</si>
  <si>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</si>
  <si>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</si>
  <si>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</si>
  <si>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</si>
  <si>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</si>
  <si>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</si>
  <si>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</si>
  <si>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</si>
  <si>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</si>
  <si>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</si>
  <si>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</si>
  <si>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</si>
  <si>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</si>
  <si>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</si>
  <si>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</si>
  <si>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</si>
  <si>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</si>
  <si>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</si>
  <si>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</si>
  <si>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</si>
  <si>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</si>
  <si>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</si>
  <si>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</si>
  <si>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</si>
  <si>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</si>
  <si>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</si>
  <si>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</si>
  <si>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</si>
  <si>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</si>
  <si>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</si>
  <si>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</si>
  <si>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</si>
  <si>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</si>
  <si>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</si>
  <si>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</si>
  <si>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</si>
  <si>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</si>
  <si>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</si>
  <si>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</si>
  <si>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</si>
  <si>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</si>
  <si>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</si>
  <si>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</si>
  <si>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</si>
  <si>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</si>
  <si>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</si>
  <si>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</si>
  <si>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</si>
  <si>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</si>
  <si>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</si>
  <si>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</si>
  <si>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</si>
  <si>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</si>
  <si>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</si>
  <si>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</si>
  <si>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</si>
  <si>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</si>
  <si>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</si>
  <si>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</si>
  <si>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</si>
  <si>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</si>
  <si>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</si>
  <si>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</si>
  <si>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</si>
  <si>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</si>
  <si>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</si>
  <si>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</si>
  <si>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</si>
  <si>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</si>
  <si>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</si>
  <si>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</si>
  <si>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</si>
  <si>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</si>
  <si>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</si>
  <si>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</si>
  <si>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</si>
  <si>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</si>
  <si>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</si>
  <si>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</si>
  <si>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</si>
  <si>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</si>
  <si>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</si>
  <si>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</si>
  <si>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</si>
  <si>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</si>
  <si>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</si>
  <si>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</si>
  <si>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</si>
  <si>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</si>
  <si>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</si>
  <si>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</si>
  <si>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</si>
  <si>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</si>
  <si>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</si>
  <si>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</si>
  <si>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</si>
  <si>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</si>
  <si>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</si>
  <si>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</si>
  <si>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</si>
  <si>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</si>
  <si>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</si>
  <si>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</si>
  <si>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</si>
  <si>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</si>
  <si>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</si>
  <si>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</si>
  <si>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</si>
  <si>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</si>
  <si>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</si>
  <si>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</si>
  <si>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</si>
  <si>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</si>
  <si>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</si>
  <si>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</si>
  <si>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</si>
  <si>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</si>
  <si>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</si>
  <si>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</si>
  <si>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</si>
  <si>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</si>
  <si>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</si>
  <si>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</si>
  <si>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</si>
  <si>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</si>
  <si>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</si>
  <si>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</si>
  <si>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</si>
  <si>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</si>
  <si>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</si>
  <si>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</si>
  <si>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</si>
  <si>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</si>
  <si>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</si>
  <si>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</si>
  <si>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</si>
  <si>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</si>
  <si>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</si>
  <si>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</si>
  <si>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</si>
  <si>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</si>
  <si>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</si>
  <si>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</si>
  <si>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</si>
  <si>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</si>
  <si>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</si>
  <si>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</si>
  <si>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</si>
  <si>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</si>
  <si>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</si>
  <si>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</si>
  <si>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</si>
  <si>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</si>
  <si>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</si>
  <si>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</si>
  <si>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</si>
  <si>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</si>
  <si>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</si>
  <si>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</si>
  <si>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</si>
  <si>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</si>
  <si>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</si>
  <si>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</si>
  <si>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</si>
  <si>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</si>
  <si>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</si>
  <si>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</si>
  <si>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</si>
  <si>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</si>
  <si>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</si>
  <si>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</si>
  <si>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</si>
  <si>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</si>
  <si>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</si>
  <si>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</si>
  <si>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</si>
  <si>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</si>
  <si>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</si>
  <si>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</si>
  <si>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</si>
  <si>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</si>
  <si>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</si>
  <si>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</si>
  <si>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</si>
  <si>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</si>
  <si>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</si>
  <si>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</si>
  <si>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</si>
  <si>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</si>
  <si>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</si>
  <si>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</si>
  <si>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</si>
  <si>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</si>
  <si>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</si>
  <si>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</si>
  <si>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</si>
  <si>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</si>
  <si>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</si>
  <si>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</si>
  <si>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</si>
  <si>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</si>
  <si>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</si>
  <si>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</si>
  <si>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</si>
  <si>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</si>
  <si>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</si>
  <si>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</si>
  <si>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</si>
  <si>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</si>
  <si>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</si>
  <si>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</si>
  <si>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</si>
  <si>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</si>
  <si>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</si>
  <si>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</si>
  <si>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</si>
  <si>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</si>
  <si>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</si>
  <si>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</si>
  <si>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</si>
  <si>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</si>
  <si>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</si>
  <si>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</si>
  <si>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</si>
  <si>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</si>
  <si>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</si>
  <si>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</si>
  <si>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</si>
  <si>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</si>
  <si>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</si>
  <si>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</si>
  <si>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</si>
  <si>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</si>
  <si>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</si>
  <si>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</si>
  <si>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</si>
  <si>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</si>
  <si>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</si>
  <si>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</si>
  <si>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</si>
  <si>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</si>
  <si>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</si>
  <si>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</si>
  <si>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</si>
  <si>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</si>
  <si>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</si>
  <si>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</si>
  <si>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</si>
  <si>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</si>
  <si>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</si>
  <si>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</si>
  <si>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</si>
  <si>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</si>
  <si>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</si>
  <si>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</si>
  <si>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</si>
  <si>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</si>
  <si>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</si>
  <si>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</si>
  <si>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</si>
  <si>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</si>
  <si>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</si>
  <si>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</si>
  <si>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</si>
  <si>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</si>
  <si>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</si>
  <si>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</si>
  <si>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</si>
  <si>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</si>
  <si>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</si>
  <si>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</si>
  <si>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</si>
  <si>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</si>
  <si>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</si>
  <si>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</si>
  <si>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</si>
  <si>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</si>
  <si>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</si>
  <si>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</si>
  <si>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</si>
  <si>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</si>
  <si>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</si>
  <si>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</si>
  <si>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</si>
  <si>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</si>
  <si>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</si>
  <si>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</si>
  <si>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</si>
  <si>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</si>
  <si>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</si>
  <si>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</si>
  <si>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</si>
  <si>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</si>
  <si>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</si>
  <si>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</si>
  <si>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</si>
  <si>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</si>
  <si>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</si>
  <si>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</si>
  <si>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</si>
  <si>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</si>
  <si>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</si>
  <si>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</si>
  <si>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</si>
  <si>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</si>
  <si>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</si>
  <si>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</si>
  <si>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</si>
  <si>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</si>
  <si>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</si>
  <si>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</si>
  <si>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</si>
  <si>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</si>
  <si>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</si>
  <si>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</si>
  <si>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</si>
  <si>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</si>
  <si>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</si>
  <si>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</si>
  <si>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</si>
  <si>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</si>
  <si>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</si>
  <si>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</si>
  <si>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</si>
  <si>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</si>
  <si>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</si>
  <si>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</si>
  <si>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</si>
  <si>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</si>
  <si>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</si>
  <si>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</si>
  <si>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</si>
  <si>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</si>
  <si>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</si>
  <si>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</si>
  <si>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</si>
  <si>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</si>
  <si>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</si>
  <si>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</si>
  <si>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</si>
  <si>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</si>
  <si>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</si>
  <si>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</si>
  <si>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</si>
  <si>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</si>
  <si>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</si>
  <si>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</si>
  <si>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</si>
  <si>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</si>
  <si>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</si>
  <si>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</si>
  <si>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</si>
  <si>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</si>
  <si>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</si>
  <si>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</si>
  <si>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</si>
  <si>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</si>
  <si>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</si>
  <si>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</si>
  <si>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</si>
  <si>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</si>
  <si>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</si>
  <si>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</si>
  <si>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</si>
  <si>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</si>
  <si>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</si>
  <si>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</si>
  <si>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</si>
  <si>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</si>
  <si>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</si>
  <si>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</si>
  <si>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</si>
  <si>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</si>
  <si>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</si>
  <si>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</si>
  <si>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</si>
  <si>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</si>
  <si>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</si>
  <si>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</si>
  <si>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</si>
  <si>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</si>
  <si>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</si>
  <si>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</si>
  <si>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</si>
  <si>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</si>
  <si>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</si>
  <si>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</si>
  <si>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</si>
  <si>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</si>
  <si>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</si>
  <si>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</si>
  <si>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</si>
  <si>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</si>
  <si>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</si>
  <si>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</si>
  <si>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</si>
  <si>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</si>
  <si>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</si>
  <si>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</si>
  <si>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</si>
  <si>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</si>
  <si>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</si>
  <si>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</si>
  <si>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</si>
  <si>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</si>
  <si>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</si>
  <si>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</si>
  <si>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</si>
  <si>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</si>
  <si>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</si>
  <si>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</si>
  <si>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</si>
  <si>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</si>
  <si>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</si>
  <si>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</si>
  <si>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</si>
  <si>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</si>
  <si>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</si>
  <si>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</si>
  <si>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</si>
  <si>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</si>
  <si>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</si>
  <si>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</si>
  <si>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</si>
  <si>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</si>
  <si>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</si>
  <si>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</si>
  <si>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</si>
  <si>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</si>
  <si>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</si>
  <si>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</si>
  <si>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</si>
  <si>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</si>
  <si>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</si>
  <si>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</si>
  <si>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</si>
  <si>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</si>
  <si>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</si>
  <si>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</si>
  <si>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</si>
  <si>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</si>
  <si>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</si>
  <si>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</si>
  <si>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</si>
  <si>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</si>
  <si>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</si>
  <si>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</si>
  <si>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</si>
  <si>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</si>
  <si>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</si>
  <si>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</si>
  <si>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</si>
  <si>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</si>
  <si>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</si>
  <si>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</si>
  <si>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</si>
  <si>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</si>
  <si>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</si>
  <si>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</si>
  <si>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</si>
  <si>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</si>
  <si>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</si>
  <si>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</si>
  <si>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</si>
  <si>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</si>
  <si>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</si>
  <si>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</si>
  <si>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</si>
  <si>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</si>
  <si>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</si>
  <si>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</si>
  <si>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</si>
  <si>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</si>
  <si>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</si>
  <si>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</si>
  <si>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</si>
  <si>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</si>
  <si>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</si>
  <si>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</si>
  <si>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</si>
  <si>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</si>
  <si>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</si>
  <si>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</si>
  <si>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</si>
  <si>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</si>
  <si>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</si>
  <si>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</si>
  <si>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</si>
  <si>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</si>
  <si>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</si>
  <si>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</si>
  <si>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</si>
  <si>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</si>
  <si>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</si>
  <si>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</si>
  <si>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</si>
  <si>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</si>
  <si>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</si>
  <si>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</si>
  <si>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</si>
  <si>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</si>
  <si>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</si>
  <si>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</si>
  <si>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</si>
  <si>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</si>
  <si>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</si>
  <si>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</si>
  <si>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</si>
  <si>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</si>
  <si>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</si>
  <si>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</si>
  <si>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</si>
  <si>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</si>
  <si>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</si>
  <si>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</si>
  <si>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</si>
  <si>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</si>
  <si>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</si>
  <si>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</si>
  <si>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</si>
  <si>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</si>
  <si>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</si>
  <si>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</si>
  <si>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</si>
  <si>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</si>
  <si>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</si>
  <si>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</si>
  <si>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</si>
  <si>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</si>
  <si>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</si>
  <si>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</si>
  <si>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</si>
  <si>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</si>
  <si>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</si>
  <si>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</si>
  <si>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</si>
  <si>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</si>
  <si>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</si>
  <si>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</si>
  <si>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</si>
  <si>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</si>
  <si>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</si>
  <si>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</si>
  <si>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</si>
  <si>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</si>
  <si>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</si>
  <si>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</si>
  <si>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</si>
  <si>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</si>
  <si>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</si>
  <si>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</si>
  <si>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</si>
  <si>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</si>
  <si>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</si>
  <si>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</si>
  <si>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</si>
  <si>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</si>
  <si>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</si>
  <si>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</si>
  <si>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</si>
  <si>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</si>
  <si>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</si>
  <si>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</si>
  <si>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</si>
  <si>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</si>
  <si>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</si>
  <si>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</si>
  <si>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</si>
  <si>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</si>
  <si>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</si>
  <si>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</si>
  <si>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</si>
  <si>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</si>
  <si>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</si>
  <si>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</si>
  <si>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</si>
  <si>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</si>
  <si>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</si>
  <si>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</si>
  <si>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</si>
  <si>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</si>
  <si>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</si>
  <si>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</si>
  <si>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</si>
  <si>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</si>
  <si>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</si>
  <si>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</si>
  <si>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</si>
  <si>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</si>
  <si>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</si>
  <si>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</si>
  <si>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</si>
  <si>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</si>
  <si>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</si>
  <si>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</si>
  <si>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</si>
  <si>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</si>
  <si>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</si>
  <si>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</si>
  <si>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</si>
  <si>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</si>
  <si>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</si>
  <si>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</si>
  <si>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</si>
  <si>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</si>
  <si>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</si>
  <si>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</si>
  <si>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</si>
  <si>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</si>
  <si>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</si>
  <si>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</si>
  <si>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</si>
  <si>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</si>
  <si>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</si>
  <si>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</si>
  <si>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</si>
  <si>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</si>
  <si>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</si>
  <si>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</si>
  <si>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</si>
  <si>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</si>
  <si>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</si>
  <si>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</si>
  <si>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</si>
  <si>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</si>
  <si>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</si>
  <si>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</si>
  <si>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</si>
  <si>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</si>
  <si>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</si>
  <si>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</si>
  <si>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</si>
  <si>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</si>
  <si>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</si>
  <si>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</si>
  <si>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</si>
  <si>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</si>
  <si>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</si>
  <si>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</si>
  <si>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</si>
  <si>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</si>
  <si>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</si>
  <si>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</si>
  <si>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</si>
  <si>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</si>
  <si>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</si>
  <si>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</si>
  <si>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</si>
  <si>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</si>
  <si>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</si>
  <si>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</si>
  <si>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</si>
  <si>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</si>
  <si>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</si>
  <si>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</si>
  <si>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</si>
  <si>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</si>
  <si>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</si>
  <si>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</si>
  <si>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</si>
  <si>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</si>
  <si>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</si>
  <si>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</si>
  <si>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</si>
  <si>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</si>
  <si>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</si>
  <si>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</si>
  <si>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</si>
  <si>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</si>
  <si>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</si>
  <si>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</si>
  <si>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</si>
  <si>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</si>
  <si>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</si>
  <si>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</si>
  <si>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</si>
  <si>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</si>
  <si>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</si>
  <si>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</si>
  <si>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</si>
  <si>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</si>
  <si>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</si>
  <si>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</si>
  <si>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</si>
  <si>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</si>
  <si>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</si>
  <si>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</si>
  <si>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</si>
  <si>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</si>
  <si>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</si>
  <si>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</si>
  <si>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</si>
  <si>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</si>
  <si>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</si>
  <si>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</si>
  <si>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</si>
  <si>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</si>
  <si>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</si>
  <si>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</si>
  <si>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</si>
  <si>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</si>
  <si>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</si>
  <si>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</si>
  <si>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</si>
  <si>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</si>
  <si>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</si>
  <si>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</si>
  <si>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</si>
  <si>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</si>
  <si>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</si>
  <si>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</si>
  <si>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</si>
  <si>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</si>
  <si>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</si>
  <si>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</si>
  <si>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</si>
  <si>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</si>
  <si>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</si>
  <si>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</si>
  <si>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</si>
  <si>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</si>
  <si>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</si>
  <si>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</si>
  <si>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</si>
  <si>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</si>
  <si>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</si>
  <si>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</si>
  <si>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</si>
  <si>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</si>
  <si>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</si>
  <si>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</si>
  <si>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</si>
  <si>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</si>
  <si>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</si>
  <si>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</si>
  <si>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</si>
  <si>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</si>
  <si>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</si>
  <si>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</si>
  <si>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</si>
  <si>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</si>
  <si>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</si>
  <si>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</si>
  <si>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</si>
  <si>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</si>
  <si>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</si>
  <si>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</si>
  <si>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</si>
  <si>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</si>
  <si>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</si>
  <si>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</si>
  <si>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</si>
  <si>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</si>
  <si>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</si>
  <si>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</si>
  <si>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</si>
  <si>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</si>
  <si>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</si>
  <si>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</si>
  <si>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</si>
  <si>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</si>
  <si>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</si>
  <si>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</si>
  <si>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</si>
  <si>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</si>
  <si>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</si>
  <si>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</si>
  <si>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</si>
  <si>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</si>
  <si>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</si>
  <si>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</si>
  <si>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</si>
  <si>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</si>
  <si>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</si>
  <si>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</si>
  <si>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</si>
  <si>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</si>
  <si>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</si>
  <si>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</si>
  <si>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</si>
  <si>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</si>
  <si>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</si>
  <si>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</si>
  <si>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</si>
  <si>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</si>
  <si>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</si>
  <si>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</si>
  <si>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</si>
  <si>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</si>
  <si>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</si>
  <si>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</si>
  <si>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</si>
  <si>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</si>
  <si>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</si>
  <si>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</si>
  <si>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</si>
  <si>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</si>
  <si>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</si>
  <si>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</si>
  <si>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</si>
  <si>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</si>
  <si>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</si>
  <si>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</si>
  <si>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</si>
  <si>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</si>
  <si>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</si>
  <si>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</si>
  <si>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</si>
  <si>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</si>
  <si>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</si>
  <si>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</si>
  <si>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</si>
  <si>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</si>
  <si>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</si>
  <si>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</si>
  <si>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</si>
  <si>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</si>
  <si>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</si>
  <si>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</si>
  <si>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</si>
  <si>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</si>
  <si>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</si>
  <si>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</si>
  <si>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</si>
  <si>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</si>
  <si>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</si>
  <si>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</si>
  <si>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</si>
  <si>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</si>
  <si>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</si>
  <si>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</si>
  <si>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</si>
  <si>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</si>
  <si>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</si>
  <si>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</si>
  <si>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</si>
  <si>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</si>
  <si>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</si>
  <si>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</si>
  <si>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</si>
  <si>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</si>
  <si>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</si>
  <si>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</si>
  <si>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</si>
  <si>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</si>
  <si>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</si>
  <si>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</si>
  <si>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</si>
  <si>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</si>
  <si>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</si>
  <si>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</si>
  <si>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</si>
  <si>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</si>
  <si>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</si>
  <si>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</si>
  <si>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</si>
  <si>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</si>
  <si>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</si>
  <si>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</si>
  <si>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</si>
  <si>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</si>
  <si>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</si>
  <si>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</si>
  <si>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</si>
  <si>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</si>
  <si>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</si>
  <si>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</si>
  <si>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</si>
  <si>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</si>
  <si>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</si>
  <si>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</si>
  <si>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</si>
  <si>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</si>
  <si>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</si>
  <si>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</si>
  <si>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</si>
  <si>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</si>
  <si>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</si>
  <si>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</si>
  <si>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</si>
  <si>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</si>
  <si>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</si>
  <si>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</si>
  <si>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</si>
  <si>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</si>
  <si>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</si>
  <si>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</si>
  <si>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</si>
  <si>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</si>
  <si>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</si>
  <si>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</si>
  <si>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</si>
  <si>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</si>
  <si>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</si>
  <si>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</si>
  <si>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</si>
  <si>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</si>
  <si>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</si>
  <si>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</si>
  <si>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</si>
  <si>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</si>
  <si>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</si>
  <si>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</si>
  <si>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</si>
  <si>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</si>
  <si>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</si>
  <si>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</si>
  <si>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</si>
  <si>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</si>
  <si>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</si>
  <si>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</si>
  <si>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</si>
  <si>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</si>
  <si>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</si>
  <si>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</si>
  <si>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</si>
  <si>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</si>
  <si>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</si>
  <si>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</si>
  <si>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</si>
  <si>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</si>
  <si>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</si>
  <si>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</si>
  <si>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</si>
  <si>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</si>
  <si>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</si>
  <si>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</si>
  <si>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</si>
  <si>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</si>
  <si>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</si>
  <si>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</si>
  <si>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</si>
  <si>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</si>
  <si>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</si>
  <si>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</si>
  <si>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</si>
  <si>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</si>
  <si>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</si>
  <si>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</si>
  <si>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</si>
  <si>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</si>
  <si>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</si>
  <si>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</si>
  <si>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</si>
  <si>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</si>
  <si>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</si>
  <si>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</si>
  <si>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</si>
  <si>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</si>
  <si>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</si>
  <si>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</si>
  <si>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</si>
  <si>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</si>
  <si>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</si>
  <si>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</si>
  <si>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</si>
  <si>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</si>
  <si>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</si>
  <si>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</si>
  <si>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</si>
  <si>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</si>
  <si>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</si>
  <si>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</si>
  <si>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</si>
  <si>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</si>
  <si>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</si>
  <si>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</si>
  <si>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</si>
  <si>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</si>
  <si>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</si>
  <si>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</si>
  <si>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</si>
  <si>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</si>
  <si>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</si>
  <si>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</si>
  <si>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</si>
  <si>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</si>
  <si>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</si>
  <si>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</si>
  <si>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</si>
  <si>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</si>
  <si>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</si>
  <si>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</si>
  <si>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</si>
  <si>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</si>
  <si>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</si>
  <si>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</si>
  <si>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</si>
  <si>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</si>
  <si>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</si>
  <si>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</si>
  <si>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</si>
  <si>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</si>
  <si>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</si>
  <si>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</si>
  <si>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</si>
  <si>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</si>
  <si>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</si>
  <si>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</si>
  <si>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</si>
  <si>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</si>
  <si>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</si>
  <si>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</si>
  <si>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</si>
  <si>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</si>
  <si>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</si>
  <si>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</si>
  <si>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</si>
  <si>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</si>
  <si>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</si>
  <si>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</si>
  <si>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</si>
  <si>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</si>
  <si>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</si>
  <si>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</si>
  <si>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</si>
  <si>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</si>
  <si>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</si>
  <si>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</si>
  <si>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</si>
  <si>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</si>
  <si>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</si>
  <si>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</si>
  <si>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</si>
  <si>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</si>
  <si>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</si>
  <si>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</si>
  <si>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</si>
  <si>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</si>
  <si>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</si>
  <si>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</si>
  <si>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</si>
  <si>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</si>
  <si>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</si>
  <si>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</si>
  <si>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</si>
  <si>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</si>
  <si>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</si>
  <si>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</si>
  <si>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</si>
  <si>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</si>
  <si>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</si>
  <si>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</si>
  <si>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</si>
  <si>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</si>
  <si>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</si>
  <si>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</si>
  <si>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</si>
  <si>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</si>
  <si>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</si>
  <si>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</si>
  <si>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</si>
  <si>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</si>
  <si>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</si>
  <si>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</si>
  <si>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</si>
  <si>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</si>
  <si>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</si>
  <si>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</si>
  <si>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</si>
  <si>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</si>
  <si>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</si>
  <si>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</si>
  <si>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</si>
  <si>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</si>
  <si>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</si>
  <si>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</si>
  <si>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</si>
  <si>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</si>
  <si>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</si>
  <si>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</si>
  <si>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</si>
  <si>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</si>
  <si>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</si>
  <si>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</si>
  <si>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</si>
  <si>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</si>
  <si>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</si>
  <si>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</si>
  <si>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</si>
  <si>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</si>
  <si>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</si>
  <si>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</si>
  <si>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</si>
  <si>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</si>
  <si>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</si>
  <si>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</si>
  <si>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</si>
  <si>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</si>
  <si>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</si>
  <si>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</si>
  <si>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</si>
  <si>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</si>
  <si>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</si>
  <si>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</si>
  <si>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</si>
  <si>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</si>
  <si>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</si>
  <si>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</si>
  <si>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</si>
  <si>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</si>
  <si>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</si>
  <si>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</si>
  <si>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</si>
  <si>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</si>
  <si>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</si>
  <si>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</si>
  <si>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</si>
  <si>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</si>
  <si>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</si>
  <si>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</si>
  <si>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</si>
  <si>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</si>
  <si>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</si>
  <si>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</si>
  <si>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</si>
  <si>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</si>
  <si>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</si>
  <si>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</si>
  <si>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</si>
  <si>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</si>
  <si>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</si>
  <si>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</si>
  <si>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</si>
  <si>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</si>
  <si>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</si>
  <si>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</si>
  <si>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</si>
  <si>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</si>
  <si>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</si>
  <si>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</si>
  <si>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</si>
  <si>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</si>
  <si>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</si>
  <si>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</si>
  <si>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</si>
  <si>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</si>
  <si>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</si>
  <si>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</si>
  <si>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</si>
  <si>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</si>
  <si>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</si>
  <si>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</si>
  <si>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</si>
  <si>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</si>
  <si>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</si>
  <si>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</si>
  <si>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</si>
  <si>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</si>
  <si>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</si>
  <si>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</si>
  <si>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</si>
  <si>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</si>
  <si>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</si>
  <si>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</si>
  <si>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</si>
  <si>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</si>
  <si>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</si>
  <si>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</si>
  <si>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</si>
  <si>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</si>
  <si>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</si>
  <si>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</si>
  <si>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</si>
  <si>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</si>
  <si>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</si>
  <si>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</si>
  <si>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</si>
  <si>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</si>
  <si>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</si>
  <si>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</si>
  <si>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</si>
  <si>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</si>
  <si>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</si>
  <si>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</si>
  <si>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</si>
  <si>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</si>
  <si>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</si>
  <si>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</si>
  <si>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</si>
  <si>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</si>
  <si>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</si>
  <si>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</si>
  <si>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</si>
  <si>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</si>
  <si>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</si>
  <si>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</si>
  <si>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</si>
  <si>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</si>
  <si>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</si>
  <si>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</si>
  <si>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</si>
  <si>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</si>
  <si>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</si>
  <si>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</si>
  <si>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</si>
  <si>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</si>
  <si>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</si>
  <si>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</si>
  <si>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</si>
  <si>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</si>
  <si>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</si>
  <si>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</si>
  <si>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</si>
  <si>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</si>
  <si>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</si>
  <si>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</si>
  <si>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</si>
  <si>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</si>
  <si>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</si>
  <si>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</si>
  <si>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</si>
  <si>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</si>
  <si>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</si>
  <si>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</si>
  <si>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</si>
  <si>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</si>
  <si>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</si>
  <si>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</si>
  <si>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</si>
  <si>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</si>
  <si>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</si>
  <si>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</si>
  <si>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</si>
  <si>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</si>
  <si>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</si>
  <si>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</si>
  <si>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</si>
  <si>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</si>
  <si>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</si>
  <si>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</si>
  <si>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</si>
  <si>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</si>
  <si>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</si>
  <si>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</si>
  <si>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</si>
  <si>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</si>
  <si>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</si>
  <si>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</si>
  <si>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</si>
  <si>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</si>
  <si>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</si>
  <si>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</si>
  <si>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</si>
  <si>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</si>
  <si>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</si>
  <si>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</si>
  <si>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</si>
  <si>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</si>
  <si>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</si>
  <si>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</si>
  <si>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</si>
  <si>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</si>
  <si>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</si>
  <si>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</si>
  <si>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</si>
  <si>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</si>
  <si>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</si>
  <si>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</si>
  <si>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</si>
  <si>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</si>
  <si>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</si>
  <si>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</si>
  <si>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</si>
  <si>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</si>
  <si>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</si>
  <si>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</si>
  <si>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</si>
  <si>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</si>
  <si>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</si>
  <si>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</si>
  <si>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</si>
  <si>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</si>
  <si>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</si>
  <si>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</si>
  <si>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</si>
  <si>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</si>
  <si>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</si>
  <si>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</si>
  <si>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</si>
  <si>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</si>
  <si>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</si>
  <si>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</si>
  <si>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</si>
  <si>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</si>
  <si>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</si>
  <si>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</si>
  <si>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</si>
  <si>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</si>
  <si>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</si>
  <si>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</si>
  <si>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</si>
  <si>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</si>
  <si>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</si>
  <si>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</si>
  <si>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</si>
  <si>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</si>
  <si>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</si>
  <si>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</si>
  <si>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</si>
  <si>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</si>
  <si>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</si>
  <si>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</si>
  <si>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</si>
  <si>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</si>
  <si>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</si>
  <si>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</si>
  <si>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</si>
  <si>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</si>
  <si>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</si>
  <si>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</si>
  <si>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</si>
  <si>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</si>
  <si>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</si>
  <si>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</si>
  <si>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</si>
  <si>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</si>
  <si>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</si>
  <si>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</si>
  <si>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</si>
  <si>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</si>
  <si>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</si>
  <si>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</si>
  <si>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</si>
  <si>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</si>
  <si>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</si>
  <si>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</si>
  <si>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</si>
  <si>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</si>
  <si>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</si>
  <si>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</si>
  <si>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</si>
  <si>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</si>
  <si>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</si>
  <si>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</si>
  <si>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</si>
  <si>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</si>
  <si>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</si>
  <si>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</si>
  <si>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</si>
  <si>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</si>
  <si>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</si>
  <si>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</si>
  <si>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</si>
  <si>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</si>
  <si>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</si>
  <si>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</si>
  <si>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</si>
  <si>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</si>
  <si>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</si>
  <si>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</si>
  <si>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</si>
  <si>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</si>
  <si>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</si>
  <si>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</si>
  <si>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</si>
  <si>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</si>
  <si>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</si>
  <si>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</si>
  <si>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</si>
  <si>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</si>
  <si>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</si>
  <si>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</si>
  <si>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</si>
  <si>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</si>
  <si>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</si>
  <si>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</si>
  <si>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</si>
  <si>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</si>
  <si>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</si>
  <si>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</si>
  <si>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</si>
  <si>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</si>
  <si>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</si>
  <si>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</si>
  <si>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</si>
  <si>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</si>
  <si>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</si>
  <si>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</si>
  <si>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</si>
  <si>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</si>
  <si>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</si>
  <si>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</si>
  <si>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</si>
  <si>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</si>
  <si>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</si>
  <si>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</si>
  <si>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</si>
  <si>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</si>
  <si>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</si>
  <si>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</si>
  <si>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</si>
  <si>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</si>
  <si>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</si>
  <si>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</si>
  <si>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</si>
  <si>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</si>
  <si>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</si>
  <si>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</si>
  <si>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</si>
  <si>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</si>
  <si>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</si>
  <si>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</si>
  <si>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</si>
  <si>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</si>
  <si>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</si>
  <si>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</si>
  <si>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</si>
  <si>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</si>
  <si>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</si>
  <si>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</si>
  <si>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</si>
  <si>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</si>
  <si>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</si>
  <si>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</si>
  <si>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</si>
  <si>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</si>
  <si>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</si>
  <si>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</si>
  <si>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</si>
  <si>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</si>
  <si>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</si>
  <si>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</si>
  <si>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</si>
  <si>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</si>
  <si>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</si>
  <si>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</si>
  <si>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</si>
  <si>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</si>
  <si>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</si>
  <si>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</si>
  <si>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</si>
  <si>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</si>
  <si>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</si>
  <si>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</si>
  <si>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</si>
  <si>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</si>
  <si>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</si>
  <si>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</si>
  <si>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</si>
  <si>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</si>
  <si>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</si>
  <si>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</si>
  <si>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</si>
  <si>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</si>
  <si>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</si>
  <si>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</si>
  <si>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</si>
  <si>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</si>
  <si>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</si>
  <si>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</si>
  <si>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</si>
  <si>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</si>
  <si>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</si>
  <si>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</si>
  <si>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</si>
  <si>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</si>
  <si>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</si>
  <si>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</si>
  <si>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</si>
  <si>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</si>
  <si>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</si>
  <si>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</si>
  <si>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</si>
  <si>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</si>
  <si>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</si>
  <si>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</si>
  <si>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</si>
  <si>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</si>
  <si>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</si>
  <si>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</si>
  <si>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</si>
  <si>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</si>
  <si>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</si>
  <si>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ldlt M @)&amp;&amp;.)(.)@</t>
  </si>
  <si>
    <t>Date : 2077/09/02</t>
  </si>
  <si>
    <t>कोरोना संक्रमितहरुको संख्यात्मक बिवरण  Date - 077-09-02</t>
  </si>
  <si>
    <t>l8NnL axfb'/ jln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</si>
</sst>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7" zoomScaleSheetLayoutView="17" workbookViewId="0">
      <pane ySplit="8" topLeftCell="A227" activePane="bottomLeft" state="frozen"/>
      <selection pane="bottomLeft" activeCell="A229" sqref="A229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2" t="s">
        <v>16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</row>
    <row r="2" spans="1:17" ht="125.25" x14ac:dyDescent="0.35">
      <c r="A2" s="354" t="s">
        <v>17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</row>
    <row r="3" spans="1:17" ht="125.25" x14ac:dyDescent="0.35">
      <c r="A3" s="354" t="s">
        <v>24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</row>
    <row r="4" spans="1:17" ht="127.5" x14ac:dyDescent="1.85">
      <c r="A4" s="356" t="s">
        <v>18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</row>
    <row r="5" spans="1:17" ht="128.25" thickBot="1" x14ac:dyDescent="0.4">
      <c r="A5" s="354" t="s">
        <v>275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</row>
    <row r="6" spans="1:17" ht="143.25" customHeight="1" thickBot="1" x14ac:dyDescent="0.4">
      <c r="A6" s="362"/>
      <c r="B6" s="363"/>
      <c r="C6" s="363"/>
      <c r="D6" s="363"/>
      <c r="E6" s="363"/>
      <c r="F6" s="355"/>
      <c r="G6" s="355"/>
      <c r="H6" s="355"/>
      <c r="I6" s="355"/>
      <c r="J6" s="355"/>
      <c r="K6" s="355"/>
      <c r="L6" s="355"/>
      <c r="M6" s="355"/>
      <c r="N6" s="364" t="s">
        <v>3759</v>
      </c>
      <c r="O6" s="365"/>
      <c r="P6" s="365"/>
      <c r="Q6" s="366"/>
    </row>
    <row r="7" spans="1:17" s="6" customFormat="1" ht="264.75" customHeight="1" x14ac:dyDescent="1.35">
      <c r="A7" s="367" t="s">
        <v>22</v>
      </c>
      <c r="B7" s="369" t="s">
        <v>19</v>
      </c>
      <c r="C7" s="371" t="s">
        <v>23</v>
      </c>
      <c r="D7" s="374" t="s">
        <v>20</v>
      </c>
      <c r="E7" s="376" t="s">
        <v>21</v>
      </c>
      <c r="F7" s="348" t="s">
        <v>130</v>
      </c>
      <c r="G7" s="349"/>
      <c r="H7" s="350"/>
      <c r="I7" s="346" t="s">
        <v>11</v>
      </c>
      <c r="J7" s="348" t="s">
        <v>131</v>
      </c>
      <c r="K7" s="349"/>
      <c r="L7" s="350"/>
      <c r="M7" s="371" t="s">
        <v>32</v>
      </c>
      <c r="N7" s="382" t="s">
        <v>12</v>
      </c>
      <c r="O7" s="384" t="s">
        <v>25</v>
      </c>
      <c r="P7" s="386" t="s">
        <v>14</v>
      </c>
      <c r="Q7" s="9"/>
    </row>
    <row r="8" spans="1:17" s="6" customFormat="1" ht="168" customHeight="1" thickBot="1" x14ac:dyDescent="1.4">
      <c r="A8" s="368"/>
      <c r="B8" s="370"/>
      <c r="C8" s="372"/>
      <c r="D8" s="375"/>
      <c r="E8" s="377"/>
      <c r="F8" s="96" t="s">
        <v>13</v>
      </c>
      <c r="G8" s="97" t="s">
        <v>15</v>
      </c>
      <c r="H8" s="97" t="s">
        <v>14</v>
      </c>
      <c r="I8" s="347"/>
      <c r="J8" s="98" t="s">
        <v>13</v>
      </c>
      <c r="K8" s="99" t="s">
        <v>15</v>
      </c>
      <c r="L8" s="99" t="s">
        <v>14</v>
      </c>
      <c r="M8" s="372"/>
      <c r="N8" s="383"/>
      <c r="O8" s="385"/>
      <c r="P8" s="387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28" t="s">
        <v>98</v>
      </c>
      <c r="C22" s="328"/>
      <c r="D22" s="328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28" t="s">
        <v>196</v>
      </c>
      <c r="C107" s="328"/>
      <c r="D107" s="328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28" t="s">
        <v>189</v>
      </c>
      <c r="C127" s="328"/>
      <c r="D127" s="328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28" t="s">
        <v>185</v>
      </c>
      <c r="C142" s="328"/>
      <c r="D142" s="328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28" t="s">
        <v>142</v>
      </c>
      <c r="C148" s="328"/>
      <c r="D148" s="328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28" t="s">
        <v>946</v>
      </c>
      <c r="C177" s="328"/>
      <c r="D177" s="328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22" t="s">
        <v>177</v>
      </c>
      <c r="C207" s="323"/>
      <c r="D207" s="324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22" t="s">
        <v>106</v>
      </c>
      <c r="C210" s="323"/>
      <c r="D210" s="324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25" t="s">
        <v>162</v>
      </c>
      <c r="C215" s="326"/>
      <c r="D215" s="327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22" t="s">
        <v>1184</v>
      </c>
      <c r="C223" s="323"/>
      <c r="D223" s="324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4" t="s">
        <v>942</v>
      </c>
      <c r="B224" s="395"/>
      <c r="C224" s="395"/>
      <c r="D224" s="396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8" t="s">
        <v>146</v>
      </c>
      <c r="B225" s="389"/>
      <c r="C225" s="389"/>
      <c r="D225" s="389"/>
      <c r="E225" s="389"/>
      <c r="F225" s="389"/>
      <c r="G225" s="389"/>
      <c r="H225" s="389"/>
      <c r="I225" s="389"/>
      <c r="J225" s="389"/>
      <c r="K225" s="389"/>
      <c r="L225" s="389"/>
      <c r="M225" s="389"/>
      <c r="N225" s="389"/>
      <c r="O225" s="389"/>
      <c r="P225" s="390"/>
      <c r="Q225" s="5"/>
      <c r="W225" s="2" t="s">
        <v>1033</v>
      </c>
    </row>
    <row r="226" spans="1:23" ht="69.95" customHeight="1" thickBot="1" x14ac:dyDescent="0.45">
      <c r="A226" s="391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3"/>
      <c r="Q226" s="5"/>
    </row>
    <row r="227" spans="1:23" ht="162" customHeight="1" x14ac:dyDescent="0.4">
      <c r="A227" s="397" t="s">
        <v>22</v>
      </c>
      <c r="B227" s="399" t="s">
        <v>19</v>
      </c>
      <c r="C227" s="401" t="s">
        <v>23</v>
      </c>
      <c r="D227" s="358" t="s">
        <v>20</v>
      </c>
      <c r="E227" s="360" t="s">
        <v>21</v>
      </c>
      <c r="F227" s="379" t="s">
        <v>128</v>
      </c>
      <c r="G227" s="380"/>
      <c r="H227" s="381"/>
      <c r="I227" s="351" t="s">
        <v>11</v>
      </c>
      <c r="J227" s="379" t="s">
        <v>129</v>
      </c>
      <c r="K227" s="380"/>
      <c r="L227" s="381"/>
      <c r="M227" s="373" t="s">
        <v>32</v>
      </c>
      <c r="N227" s="341" t="s">
        <v>126</v>
      </c>
      <c r="O227" s="342" t="s">
        <v>931</v>
      </c>
      <c r="P227" s="378" t="s">
        <v>14</v>
      </c>
      <c r="Q227" s="5"/>
    </row>
    <row r="228" spans="1:23" ht="153.75" customHeight="1" thickBot="1" x14ac:dyDescent="0.45">
      <c r="A228" s="398"/>
      <c r="B228" s="400"/>
      <c r="C228" s="402"/>
      <c r="D228" s="359"/>
      <c r="E228" s="361"/>
      <c r="F228" s="42" t="s">
        <v>13</v>
      </c>
      <c r="G228" s="43" t="s">
        <v>15</v>
      </c>
      <c r="H228" s="43" t="s">
        <v>14</v>
      </c>
      <c r="I228" s="351"/>
      <c r="J228" s="44" t="s">
        <v>13</v>
      </c>
      <c r="K228" s="45" t="s">
        <v>15</v>
      </c>
      <c r="L228" s="45" t="s">
        <v>14</v>
      </c>
      <c r="M228" s="372"/>
      <c r="N228" s="341"/>
      <c r="O228" s="342"/>
      <c r="P228" s="37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22650</v>
      </c>
      <c r="P229" s="159">
        <v>22650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439</v>
      </c>
      <c r="H237" s="47">
        <f>G237+F237</f>
        <v>555</v>
      </c>
      <c r="I237" s="47">
        <v>548</v>
      </c>
      <c r="J237" s="47">
        <v>0</v>
      </c>
      <c r="K237" s="47">
        <v>7</v>
      </c>
      <c r="L237" s="47">
        <f t="shared" si="29"/>
        <v>7</v>
      </c>
      <c r="M237" s="47">
        <v>0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 x14ac:dyDescent="3.35">
      <c r="A238" s="85">
        <v>10</v>
      </c>
      <c r="B238" s="331" t="s">
        <v>1259</v>
      </c>
      <c r="C238" s="332"/>
      <c r="D238" s="333"/>
      <c r="E238" s="47">
        <v>0</v>
      </c>
      <c r="F238" s="47">
        <v>582</v>
      </c>
      <c r="G238" s="47">
        <v>1369</v>
      </c>
      <c r="H238" s="47">
        <f>G238+F238</f>
        <v>1951</v>
      </c>
      <c r="I238" s="47">
        <v>1761</v>
      </c>
      <c r="J238" s="47">
        <v>58</v>
      </c>
      <c r="K238" s="47">
        <v>132</v>
      </c>
      <c r="L238" s="47">
        <f t="shared" si="29"/>
        <v>190</v>
      </c>
      <c r="M238" s="47">
        <v>26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4" t="s">
        <v>14</v>
      </c>
      <c r="B239" s="335"/>
      <c r="C239" s="335"/>
      <c r="D239" s="335"/>
      <c r="E239" s="51">
        <f t="shared" ref="E239:P239" si="30">SUM(E229:E238)</f>
        <v>144</v>
      </c>
      <c r="F239" s="51">
        <f t="shared" si="30"/>
        <v>806</v>
      </c>
      <c r="G239" s="51">
        <f t="shared" si="30"/>
        <v>2381</v>
      </c>
      <c r="H239" s="51">
        <f t="shared" si="30"/>
        <v>3187</v>
      </c>
      <c r="I239" s="51">
        <f t="shared" si="30"/>
        <v>2990</v>
      </c>
      <c r="J239" s="51">
        <f t="shared" si="30"/>
        <v>58</v>
      </c>
      <c r="K239" s="51">
        <f t="shared" si="30"/>
        <v>139</v>
      </c>
      <c r="L239" s="51">
        <f t="shared" si="30"/>
        <v>197</v>
      </c>
      <c r="M239" s="51">
        <f t="shared" si="30"/>
        <v>26</v>
      </c>
      <c r="N239" s="51">
        <f t="shared" si="30"/>
        <v>0</v>
      </c>
      <c r="O239" s="51">
        <f t="shared" si="30"/>
        <v>22650</v>
      </c>
      <c r="P239" s="51">
        <f t="shared" si="30"/>
        <v>22650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9" t="s">
        <v>26</v>
      </c>
      <c r="G240" s="330"/>
      <c r="H240" s="60" t="s">
        <v>95</v>
      </c>
      <c r="I240" s="343" t="s">
        <v>931</v>
      </c>
      <c r="J240" s="344"/>
      <c r="K240" s="345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36">
        <v>0</v>
      </c>
      <c r="G241" s="337"/>
      <c r="H241" s="321">
        <v>82</v>
      </c>
      <c r="I241" s="338">
        <v>22568</v>
      </c>
      <c r="J241" s="339"/>
      <c r="K241" s="340"/>
      <c r="L241" s="58">
        <v>82</v>
      </c>
      <c r="M241" s="58">
        <v>22568</v>
      </c>
      <c r="N241" s="58">
        <v>22650</v>
      </c>
      <c r="O241" s="58">
        <v>2999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2" t="s">
        <v>977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17" ht="125.25" x14ac:dyDescent="0.35">
      <c r="A2" s="354" t="s">
        <v>17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</row>
    <row r="3" spans="1:17" ht="248.25" customHeight="1" thickBot="1" x14ac:dyDescent="0.4">
      <c r="A3" s="354" t="s">
        <v>148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</row>
    <row r="4" spans="1:17" s="6" customFormat="1" ht="233.25" customHeight="1" x14ac:dyDescent="1.85">
      <c r="A4" s="367" t="s">
        <v>22</v>
      </c>
      <c r="B4" s="369" t="s">
        <v>19</v>
      </c>
      <c r="C4" s="376" t="s">
        <v>21</v>
      </c>
      <c r="D4" s="348" t="s">
        <v>130</v>
      </c>
      <c r="E4" s="349"/>
      <c r="F4" s="350"/>
      <c r="G4" s="421" t="s">
        <v>11</v>
      </c>
      <c r="H4" s="348" t="s">
        <v>131</v>
      </c>
      <c r="I4" s="349"/>
      <c r="J4" s="350"/>
      <c r="K4" s="371" t="s">
        <v>32</v>
      </c>
      <c r="L4" s="412" t="s">
        <v>12</v>
      </c>
      <c r="M4" s="414" t="s">
        <v>25</v>
      </c>
      <c r="N4" s="416" t="s">
        <v>14</v>
      </c>
      <c r="O4" s="64"/>
      <c r="P4" s="64"/>
    </row>
    <row r="5" spans="1:17" s="6" customFormat="1" ht="168" customHeight="1" x14ac:dyDescent="1.85">
      <c r="A5" s="418"/>
      <c r="B5" s="419"/>
      <c r="C5" s="420"/>
      <c r="D5" s="65" t="s">
        <v>13</v>
      </c>
      <c r="E5" s="66" t="s">
        <v>15</v>
      </c>
      <c r="F5" s="66" t="s">
        <v>14</v>
      </c>
      <c r="G5" s="422"/>
      <c r="H5" s="67" t="s">
        <v>13</v>
      </c>
      <c r="I5" s="68" t="s">
        <v>15</v>
      </c>
      <c r="J5" s="68" t="s">
        <v>14</v>
      </c>
      <c r="K5" s="411"/>
      <c r="L5" s="413"/>
      <c r="M5" s="415"/>
      <c r="N5" s="417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3" t="str">
        <f>'Palika_wise '!A224:D224</f>
        <v>hDdf  :yfg</v>
      </c>
      <c r="B16" s="404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5"/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7"/>
      <c r="O17" s="64"/>
      <c r="P17" s="64"/>
    </row>
    <row r="18" spans="1:42" ht="69.75" hidden="1" customHeight="1" x14ac:dyDescent="1.85">
      <c r="A18" s="408"/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10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2" t="s">
        <v>24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16" ht="408" customHeight="1" thickBot="1" x14ac:dyDescent="0.4">
      <c r="A2" s="423" t="s">
        <v>135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</row>
    <row r="3" spans="1:16" ht="248.25" customHeight="1" x14ac:dyDescent="1.85">
      <c r="A3" s="425" t="s">
        <v>22</v>
      </c>
      <c r="B3" s="369" t="s">
        <v>134</v>
      </c>
      <c r="C3" s="427" t="s">
        <v>21</v>
      </c>
      <c r="D3" s="435" t="s">
        <v>132</v>
      </c>
      <c r="E3" s="437" t="s">
        <v>159</v>
      </c>
      <c r="F3" s="431" t="s">
        <v>136</v>
      </c>
      <c r="G3" s="416" t="s">
        <v>137</v>
      </c>
      <c r="H3" s="83" t="s">
        <v>169</v>
      </c>
      <c r="I3" s="433" t="s">
        <v>143</v>
      </c>
      <c r="J3" s="412" t="s">
        <v>12</v>
      </c>
      <c r="K3" s="439" t="s">
        <v>160</v>
      </c>
      <c r="L3" s="429" t="s">
        <v>136</v>
      </c>
      <c r="M3" s="414" t="s">
        <v>25</v>
      </c>
      <c r="N3" s="416" t="s">
        <v>138</v>
      </c>
      <c r="O3" s="64"/>
      <c r="P3" s="64"/>
    </row>
    <row r="4" spans="1:16" s="6" customFormat="1" ht="233.25" customHeight="1" x14ac:dyDescent="1.85">
      <c r="A4" s="426"/>
      <c r="B4" s="419"/>
      <c r="C4" s="428"/>
      <c r="D4" s="436"/>
      <c r="E4" s="438"/>
      <c r="F4" s="432"/>
      <c r="G4" s="417"/>
      <c r="H4" s="82"/>
      <c r="I4" s="434"/>
      <c r="J4" s="413"/>
      <c r="K4" s="440"/>
      <c r="L4" s="430"/>
      <c r="M4" s="415"/>
      <c r="N4" s="417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6550</v>
      </c>
      <c r="E15" s="71">
        <v>0</v>
      </c>
      <c r="F15" s="69">
        <v>0</v>
      </c>
      <c r="G15" s="173">
        <f t="shared" si="0"/>
        <v>6550</v>
      </c>
      <c r="H15" s="69">
        <f t="shared" si="1"/>
        <v>6550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3" t="str">
        <f>'Palika_wise '!A224:D224</f>
        <v>hDdf  :yfg</v>
      </c>
      <c r="B16" s="404"/>
      <c r="C16" s="79">
        <f>SUM(C5:C14)</f>
        <v>10328</v>
      </c>
      <c r="D16" s="79">
        <f>SUM(D5:D15)</f>
        <v>22650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22650</v>
      </c>
      <c r="H16" s="79">
        <f t="shared" si="2"/>
        <v>22650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6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2" t="s">
        <v>16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</row>
    <row r="2" spans="1:17" ht="125.25" x14ac:dyDescent="0.35">
      <c r="A2" s="354" t="s">
        <v>17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</row>
    <row r="3" spans="1:17" ht="125.25" x14ac:dyDescent="0.35">
      <c r="A3" s="354" t="s">
        <v>24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</row>
    <row r="4" spans="1:17" ht="127.5" x14ac:dyDescent="1.85">
      <c r="A4" s="356" t="s">
        <v>18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</row>
    <row r="5" spans="1:17" ht="128.25" thickBot="1" x14ac:dyDescent="0.4">
      <c r="A5" s="354" t="s">
        <v>127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</row>
    <row r="6" spans="1:17" ht="143.25" customHeight="1" thickBot="1" x14ac:dyDescent="0.4">
      <c r="A6" s="362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4" t="s">
        <v>3759</v>
      </c>
      <c r="O6" s="365"/>
      <c r="P6" s="365"/>
      <c r="Q6" s="366"/>
    </row>
    <row r="7" spans="1:17" ht="69.95" customHeight="1" x14ac:dyDescent="0.4">
      <c r="A7" s="388" t="s">
        <v>183</v>
      </c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90"/>
      <c r="Q7" s="5"/>
    </row>
    <row r="8" spans="1:17" ht="69.95" customHeight="1" thickBot="1" x14ac:dyDescent="0.45">
      <c r="A8" s="391"/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393"/>
      <c r="Q8" s="5"/>
    </row>
    <row r="9" spans="1:17" ht="162" customHeight="1" x14ac:dyDescent="0.4">
      <c r="A9" s="397" t="s">
        <v>22</v>
      </c>
      <c r="B9" s="399" t="s">
        <v>19</v>
      </c>
      <c r="C9" s="401" t="s">
        <v>23</v>
      </c>
      <c r="D9" s="358" t="s">
        <v>20</v>
      </c>
      <c r="E9" s="360" t="s">
        <v>21</v>
      </c>
      <c r="F9" s="379" t="s">
        <v>128</v>
      </c>
      <c r="G9" s="380"/>
      <c r="H9" s="381"/>
      <c r="I9" s="351" t="s">
        <v>11</v>
      </c>
      <c r="J9" s="379" t="s">
        <v>129</v>
      </c>
      <c r="K9" s="380"/>
      <c r="L9" s="381"/>
      <c r="M9" s="373" t="s">
        <v>32</v>
      </c>
      <c r="N9" s="341" t="s">
        <v>126</v>
      </c>
      <c r="O9" s="342" t="s">
        <v>931</v>
      </c>
      <c r="P9" s="378" t="s">
        <v>14</v>
      </c>
      <c r="Q9" s="5"/>
    </row>
    <row r="10" spans="1:17" ht="138.75" customHeight="1" thickBot="1" x14ac:dyDescent="0.45">
      <c r="A10" s="398"/>
      <c r="B10" s="400"/>
      <c r="C10" s="402"/>
      <c r="D10" s="359"/>
      <c r="E10" s="361"/>
      <c r="F10" s="42" t="s">
        <v>13</v>
      </c>
      <c r="G10" s="43" t="s">
        <v>15</v>
      </c>
      <c r="H10" s="43" t="s">
        <v>14</v>
      </c>
      <c r="I10" s="351"/>
      <c r="J10" s="44" t="s">
        <v>13</v>
      </c>
      <c r="K10" s="45" t="s">
        <v>15</v>
      </c>
      <c r="L10" s="45" t="s">
        <v>14</v>
      </c>
      <c r="M10" s="372"/>
      <c r="N10" s="341"/>
      <c r="O10" s="342"/>
      <c r="P10" s="37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22650</v>
      </c>
      <c r="P11" s="159">
        <v>22650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439</v>
      </c>
      <c r="H19" s="47">
        <f>G19+F19</f>
        <v>555</v>
      </c>
      <c r="I19" s="47">
        <v>548</v>
      </c>
      <c r="J19" s="47">
        <v>0</v>
      </c>
      <c r="K19" s="47">
        <v>7</v>
      </c>
      <c r="L19" s="47">
        <f t="shared" si="1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31" t="s">
        <v>1259</v>
      </c>
      <c r="C20" s="332"/>
      <c r="D20" s="333"/>
      <c r="E20" s="47">
        <v>0</v>
      </c>
      <c r="F20" s="47">
        <v>582</v>
      </c>
      <c r="G20" s="47">
        <v>1369</v>
      </c>
      <c r="H20" s="47">
        <f>G20+F20</f>
        <v>1951</v>
      </c>
      <c r="I20" s="47">
        <v>1761</v>
      </c>
      <c r="J20" s="47">
        <v>58</v>
      </c>
      <c r="K20" s="47">
        <v>132</v>
      </c>
      <c r="L20" s="47">
        <f t="shared" si="1"/>
        <v>190</v>
      </c>
      <c r="M20" s="47">
        <v>26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4" t="s">
        <v>14</v>
      </c>
      <c r="B21" s="335"/>
      <c r="C21" s="335"/>
      <c r="D21" s="335"/>
      <c r="E21" s="51">
        <f t="shared" ref="E21:P21" si="2">SUM(E11:E20)</f>
        <v>144</v>
      </c>
      <c r="F21" s="51">
        <f t="shared" si="2"/>
        <v>806</v>
      </c>
      <c r="G21" s="51">
        <f t="shared" si="2"/>
        <v>2381</v>
      </c>
      <c r="H21" s="51">
        <f t="shared" si="2"/>
        <v>3187</v>
      </c>
      <c r="I21" s="51">
        <f t="shared" si="2"/>
        <v>2990</v>
      </c>
      <c r="J21" s="51">
        <f t="shared" si="2"/>
        <v>58</v>
      </c>
      <c r="K21" s="51">
        <f t="shared" si="2"/>
        <v>139</v>
      </c>
      <c r="L21" s="51">
        <f t="shared" si="2"/>
        <v>197</v>
      </c>
      <c r="M21" s="51">
        <f t="shared" si="2"/>
        <v>26</v>
      </c>
      <c r="N21" s="51">
        <f t="shared" si="2"/>
        <v>0</v>
      </c>
      <c r="O21" s="51">
        <f t="shared" si="2"/>
        <v>22650</v>
      </c>
      <c r="P21" s="51">
        <f t="shared" si="2"/>
        <v>22650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29" t="s">
        <v>26</v>
      </c>
      <c r="G22" s="330"/>
      <c r="H22" s="60" t="s">
        <v>95</v>
      </c>
      <c r="I22" s="343" t="s">
        <v>931</v>
      </c>
      <c r="J22" s="344"/>
      <c r="K22" s="345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36">
        <v>0</v>
      </c>
      <c r="G23" s="337"/>
      <c r="H23" s="236">
        <v>82</v>
      </c>
      <c r="I23" s="338">
        <v>22568</v>
      </c>
      <c r="J23" s="339"/>
      <c r="K23" s="340"/>
      <c r="L23" s="58">
        <v>82</v>
      </c>
      <c r="M23" s="58">
        <v>22568</v>
      </c>
      <c r="N23" s="58">
        <v>22650</v>
      </c>
      <c r="O23" s="58">
        <v>2999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O9" sqref="O9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2" t="s">
        <v>16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</row>
    <row r="2" spans="1:34" ht="125.25" x14ac:dyDescent="0.35">
      <c r="A2" s="354" t="s">
        <v>17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</row>
    <row r="3" spans="1:34" ht="248.25" customHeight="1" thickBot="1" x14ac:dyDescent="0.4">
      <c r="A3" s="354" t="s">
        <v>148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</row>
    <row r="4" spans="1:34" s="6" customFormat="1" ht="233.25" customHeight="1" x14ac:dyDescent="1.85">
      <c r="A4" s="367" t="s">
        <v>22</v>
      </c>
      <c r="B4" s="367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8" t="s">
        <v>670</v>
      </c>
      <c r="J4" s="443" t="s">
        <v>779</v>
      </c>
      <c r="K4" s="443" t="s">
        <v>272</v>
      </c>
      <c r="L4" s="441" t="s">
        <v>631</v>
      </c>
      <c r="M4" s="441" t="s">
        <v>632</v>
      </c>
      <c r="N4" s="441" t="s">
        <v>273</v>
      </c>
      <c r="O4" s="441" t="s">
        <v>32</v>
      </c>
      <c r="P4" s="64"/>
      <c r="Q4" s="64"/>
    </row>
    <row r="5" spans="1:34" s="6" customFormat="1" ht="168" customHeight="1" thickBot="1" x14ac:dyDescent="1.9">
      <c r="A5" s="368"/>
      <c r="B5" s="368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9"/>
      <c r="J5" s="444"/>
      <c r="K5" s="444"/>
      <c r="L5" s="442"/>
      <c r="M5" s="442"/>
      <c r="N5" s="442"/>
      <c r="O5" s="442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216</v>
      </c>
      <c r="D6" s="74">
        <v>518</v>
      </c>
      <c r="E6" s="88">
        <f t="shared" ref="E6:E16" si="0">C6+D6</f>
        <v>734</v>
      </c>
      <c r="F6" s="88">
        <v>58</v>
      </c>
      <c r="G6" s="88">
        <v>11</v>
      </c>
      <c r="H6" s="88">
        <v>47</v>
      </c>
      <c r="I6" s="88">
        <v>7</v>
      </c>
      <c r="J6" s="88">
        <v>58</v>
      </c>
      <c r="K6" s="88">
        <v>0</v>
      </c>
      <c r="L6" s="88">
        <v>196</v>
      </c>
      <c r="M6" s="88">
        <v>474</v>
      </c>
      <c r="N6" s="88">
        <v>670</v>
      </c>
      <c r="O6" s="88">
        <v>12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362</v>
      </c>
      <c r="D7" s="75">
        <v>921</v>
      </c>
      <c r="E7" s="88">
        <f t="shared" si="0"/>
        <v>1283</v>
      </c>
      <c r="F7" s="88">
        <v>77</v>
      </c>
      <c r="G7" s="88">
        <v>23</v>
      </c>
      <c r="H7" s="88">
        <v>54</v>
      </c>
      <c r="I7" s="88">
        <v>8</v>
      </c>
      <c r="J7" s="88">
        <v>77</v>
      </c>
      <c r="K7" s="88">
        <v>0</v>
      </c>
      <c r="L7" s="88">
        <v>339</v>
      </c>
      <c r="M7" s="88">
        <v>858</v>
      </c>
      <c r="N7" s="88">
        <v>1197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71</v>
      </c>
      <c r="D8" s="75">
        <v>236</v>
      </c>
      <c r="E8" s="88">
        <f t="shared" si="0"/>
        <v>307</v>
      </c>
      <c r="F8" s="88">
        <v>20</v>
      </c>
      <c r="G8" s="88">
        <v>5</v>
      </c>
      <c r="H8" s="88">
        <v>15</v>
      </c>
      <c r="I8" s="88">
        <v>2</v>
      </c>
      <c r="J8" s="88">
        <v>20</v>
      </c>
      <c r="K8" s="88">
        <v>0</v>
      </c>
      <c r="L8" s="88">
        <v>67</v>
      </c>
      <c r="M8" s="88">
        <v>218</v>
      </c>
      <c r="N8" s="88">
        <v>285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12</v>
      </c>
      <c r="G9" s="88">
        <v>3</v>
      </c>
      <c r="H9" s="88">
        <v>9</v>
      </c>
      <c r="I9" s="88">
        <v>0</v>
      </c>
      <c r="J9" s="88">
        <v>12</v>
      </c>
      <c r="K9" s="88">
        <v>0</v>
      </c>
      <c r="L9" s="88">
        <v>13</v>
      </c>
      <c r="M9" s="88">
        <v>60</v>
      </c>
      <c r="N9" s="88">
        <v>73</v>
      </c>
      <c r="O9" s="88">
        <v>3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43</v>
      </c>
      <c r="E10" s="88">
        <f t="shared" si="0"/>
        <v>62</v>
      </c>
      <c r="F10" s="88">
        <v>15</v>
      </c>
      <c r="G10" s="88">
        <v>10</v>
      </c>
      <c r="H10" s="88">
        <v>5</v>
      </c>
      <c r="I10" s="88">
        <v>0</v>
      </c>
      <c r="J10" s="88">
        <v>15</v>
      </c>
      <c r="K10" s="88">
        <v>0</v>
      </c>
      <c r="L10" s="88">
        <v>9</v>
      </c>
      <c r="M10" s="88">
        <v>38</v>
      </c>
      <c r="N10" s="88">
        <v>47</v>
      </c>
      <c r="O10" s="88">
        <v>4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2</v>
      </c>
      <c r="G11" s="88">
        <v>2</v>
      </c>
      <c r="H11" s="88">
        <v>0</v>
      </c>
      <c r="I11" s="88">
        <v>1</v>
      </c>
      <c r="J11" s="88">
        <v>2</v>
      </c>
      <c r="K11" s="88">
        <v>0</v>
      </c>
      <c r="L11" s="88">
        <v>21</v>
      </c>
      <c r="M11" s="88">
        <v>84</v>
      </c>
      <c r="N11" s="88">
        <v>105</v>
      </c>
      <c r="O11" s="88">
        <v>2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2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1</v>
      </c>
      <c r="G13" s="88">
        <v>0</v>
      </c>
      <c r="H13" s="88">
        <v>1</v>
      </c>
      <c r="I13" s="88">
        <v>0</v>
      </c>
      <c r="J13" s="88">
        <v>1</v>
      </c>
      <c r="K13" s="88">
        <v>0</v>
      </c>
      <c r="L13" s="88">
        <v>5</v>
      </c>
      <c r="M13" s="88">
        <v>27</v>
      </c>
      <c r="N13" s="88">
        <v>32</v>
      </c>
      <c r="O13" s="88">
        <v>2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8</v>
      </c>
      <c r="G15" s="88">
        <v>3</v>
      </c>
      <c r="H15" s="88">
        <v>5</v>
      </c>
      <c r="I15" s="88">
        <v>1</v>
      </c>
      <c r="J15" s="88">
        <v>8</v>
      </c>
      <c r="K15" s="88">
        <v>0</v>
      </c>
      <c r="L15" s="88">
        <v>12</v>
      </c>
      <c r="M15" s="88">
        <v>63</v>
      </c>
      <c r="N15" s="88">
        <v>75</v>
      </c>
      <c r="O15" s="88">
        <v>1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2</v>
      </c>
      <c r="G16" s="88">
        <v>1</v>
      </c>
      <c r="H16" s="88">
        <v>1</v>
      </c>
      <c r="I16" s="88">
        <v>0</v>
      </c>
      <c r="J16" s="88">
        <v>2</v>
      </c>
      <c r="K16" s="88">
        <v>0</v>
      </c>
      <c r="L16" s="88">
        <v>32</v>
      </c>
      <c r="M16" s="88">
        <v>66</v>
      </c>
      <c r="N16" s="88">
        <v>98</v>
      </c>
      <c r="O16" s="88">
        <v>0</v>
      </c>
      <c r="P16" s="64"/>
      <c r="Q16" s="64"/>
    </row>
    <row r="17" spans="1:17" ht="204.75" customHeight="1" thickBot="1" x14ac:dyDescent="2.85">
      <c r="A17" s="403" t="str">
        <f>'[1]Palika_wise '!A224:D224</f>
        <v>hDdf  :yfg</v>
      </c>
      <c r="B17" s="404"/>
      <c r="C17" s="79">
        <f t="shared" ref="C17:O17" si="1">SUM(C6:C16)</f>
        <v>782</v>
      </c>
      <c r="D17" s="79">
        <f t="shared" si="1"/>
        <v>2217</v>
      </c>
      <c r="E17" s="79">
        <f t="shared" si="1"/>
        <v>2999</v>
      </c>
      <c r="F17" s="79">
        <f t="shared" si="1"/>
        <v>197</v>
      </c>
      <c r="G17" s="79">
        <f t="shared" si="1"/>
        <v>58</v>
      </c>
      <c r="H17" s="79">
        <f t="shared" si="1"/>
        <v>139</v>
      </c>
      <c r="I17" s="79">
        <f t="shared" si="1"/>
        <v>19</v>
      </c>
      <c r="J17" s="79">
        <f t="shared" si="1"/>
        <v>197</v>
      </c>
      <c r="K17" s="79">
        <f t="shared" si="1"/>
        <v>0</v>
      </c>
      <c r="L17" s="79">
        <f t="shared" si="1"/>
        <v>715</v>
      </c>
      <c r="M17" s="79">
        <f t="shared" si="1"/>
        <v>2068</v>
      </c>
      <c r="N17" s="79">
        <f t="shared" si="1"/>
        <v>2783</v>
      </c>
      <c r="O17" s="79">
        <f t="shared" si="1"/>
        <v>26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5" t="s">
        <v>3760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64"/>
      <c r="Q18" s="64"/>
    </row>
    <row r="19" spans="1:17" ht="69.75" customHeight="1" x14ac:dyDescent="1.85">
      <c r="A19" s="408"/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05"/>
  <sheetViews>
    <sheetView zoomScale="96" zoomScaleNormal="96" workbookViewId="0">
      <pane ySplit="5" topLeftCell="A2991" activePane="bottomLeft" state="frozen"/>
      <selection pane="bottomLeft" activeCell="K3003" sqref="K3003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2" t="s">
        <v>893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ht="26.25" x14ac:dyDescent="0.25">
      <c r="A2" s="453" t="s">
        <v>894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 ht="26.25" x14ac:dyDescent="0.25">
      <c r="A3" s="454" t="s">
        <v>933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4" ht="14.25" customHeight="1" x14ac:dyDescent="0.25">
      <c r="A4" s="450" t="s">
        <v>277</v>
      </c>
      <c r="B4" s="459" t="s">
        <v>278</v>
      </c>
      <c r="C4" s="450" t="s">
        <v>279</v>
      </c>
      <c r="D4" s="450" t="s">
        <v>280</v>
      </c>
      <c r="E4" s="450" t="s">
        <v>281</v>
      </c>
      <c r="F4" s="457" t="s">
        <v>282</v>
      </c>
      <c r="G4" s="455" t="s">
        <v>283</v>
      </c>
      <c r="H4" s="455" t="s">
        <v>14</v>
      </c>
      <c r="I4" s="457" t="s">
        <v>272</v>
      </c>
      <c r="J4" s="457" t="s">
        <v>671</v>
      </c>
      <c r="K4" s="457" t="s">
        <v>11</v>
      </c>
      <c r="L4" s="457" t="s">
        <v>284</v>
      </c>
      <c r="M4" s="457" t="s">
        <v>285</v>
      </c>
      <c r="N4" s="450" t="s">
        <v>286</v>
      </c>
    </row>
    <row r="5" spans="1:14" ht="41.25" customHeight="1" x14ac:dyDescent="0.25">
      <c r="A5" s="451"/>
      <c r="B5" s="460"/>
      <c r="C5" s="451"/>
      <c r="D5" s="451"/>
      <c r="E5" s="451"/>
      <c r="F5" s="458"/>
      <c r="G5" s="456"/>
      <c r="H5" s="456"/>
      <c r="I5" s="458"/>
      <c r="J5" s="458"/>
      <c r="K5" s="458"/>
      <c r="L5" s="458"/>
      <c r="M5" s="460"/>
      <c r="N5" s="451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1800</v>
      </c>
      <c r="C1270" s="287">
        <v>22</v>
      </c>
      <c r="D1270" s="288" t="s">
        <v>1801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1914</v>
      </c>
      <c r="C1387" s="278">
        <v>20</v>
      </c>
      <c r="D1387" s="279" t="s">
        <v>1915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2079</v>
      </c>
      <c r="C1547" s="287">
        <v>24</v>
      </c>
      <c r="D1547" s="288" t="s">
        <v>1915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2411</v>
      </c>
      <c r="C1843" s="248">
        <v>22</v>
      </c>
      <c r="D1843" s="249" t="s">
        <v>1915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2813</v>
      </c>
      <c r="C2143" s="239">
        <v>66</v>
      </c>
      <c r="D2143" s="240" t="s">
        <v>2814</v>
      </c>
      <c r="E2143" s="206">
        <v>64849</v>
      </c>
      <c r="F2143" s="241" t="s">
        <v>642</v>
      </c>
      <c r="G2143" s="242" t="s">
        <v>2847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3519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3248</v>
      </c>
      <c r="C2525" s="239">
        <v>81</v>
      </c>
      <c r="D2525" s="240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7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7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7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7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7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7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7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7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7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7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7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7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7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7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7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5" customFormat="1" ht="19.5" customHeight="1" x14ac:dyDescent="0.45">
      <c r="A2566" s="220">
        <v>2561</v>
      </c>
      <c r="B2566" s="238" t="s">
        <v>3290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2191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3"/>
      <c r="M2567" s="134" t="s">
        <v>290</v>
      </c>
      <c r="N2567" s="154">
        <v>64886</v>
      </c>
    </row>
    <row r="2568" spans="1:14" s="237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3"/>
      <c r="M2568" s="134" t="s">
        <v>290</v>
      </c>
      <c r="N2568" s="154">
        <v>64886</v>
      </c>
    </row>
    <row r="2569" spans="1:14" s="237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3"/>
      <c r="M2569" s="134" t="s">
        <v>290</v>
      </c>
      <c r="N2569" s="154">
        <v>64886</v>
      </c>
    </row>
    <row r="2570" spans="1:14" s="237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3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3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7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7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7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7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7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7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12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 x14ac:dyDescent="0.45">
      <c r="A2857" s="317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 x14ac:dyDescent="0.45">
      <c r="A2912" s="317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 x14ac:dyDescent="0.45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 x14ac:dyDescent="0.45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 x14ac:dyDescent="0.45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 x14ac:dyDescent="0.45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 x14ac:dyDescent="0.45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 x14ac:dyDescent="0.45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 x14ac:dyDescent="0.45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 x14ac:dyDescent="0.45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 x14ac:dyDescent="0.45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 x14ac:dyDescent="0.45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 x14ac:dyDescent="0.45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 x14ac:dyDescent="0.45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1259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 x14ac:dyDescent="0.45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 x14ac:dyDescent="0.45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 x14ac:dyDescent="0.45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3744</v>
      </c>
    </row>
    <row r="2991" spans="1:14" s="170" customFormat="1" ht="19.5" customHeight="1" x14ac:dyDescent="0.45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 x14ac:dyDescent="0.45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 x14ac:dyDescent="0.45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 x14ac:dyDescent="0.45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 x14ac:dyDescent="0.45">
      <c r="A2995" s="106">
        <v>2990</v>
      </c>
      <c r="B2995" s="111" t="s">
        <v>3748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 x14ac:dyDescent="0.45">
      <c r="A2996" s="106">
        <v>2991</v>
      </c>
      <c r="B2996" s="111" t="s">
        <v>3749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 x14ac:dyDescent="0.45">
      <c r="A2997" s="106">
        <v>2992</v>
      </c>
      <c r="B2997" s="111" t="s">
        <v>3750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 x14ac:dyDescent="0.45">
      <c r="A2998" s="106">
        <v>2993</v>
      </c>
      <c r="B2998" s="111" t="s">
        <v>3751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 x14ac:dyDescent="0.45">
      <c r="A2999" s="106">
        <v>2994</v>
      </c>
      <c r="B2999" s="111" t="s">
        <v>3752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 x14ac:dyDescent="0.45">
      <c r="A3000" s="106">
        <v>2995</v>
      </c>
      <c r="B3000" s="111" t="s">
        <v>3753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 x14ac:dyDescent="0.45">
      <c r="A3001" s="106">
        <v>2996</v>
      </c>
      <c r="B3001" s="111" t="s">
        <v>3754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 x14ac:dyDescent="0.45">
      <c r="A3002" s="106">
        <v>2997</v>
      </c>
      <c r="B3002" s="111" t="s">
        <v>3755</v>
      </c>
      <c r="C3002" s="146">
        <v>55</v>
      </c>
      <c r="D3002" s="135" t="s">
        <v>3756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 x14ac:dyDescent="0.45">
      <c r="A3003" s="106">
        <v>2998</v>
      </c>
      <c r="B3003" s="111" t="s">
        <v>3757</v>
      </c>
      <c r="C3003" s="146">
        <v>40</v>
      </c>
      <c r="D3003" s="135" t="s">
        <v>3758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 x14ac:dyDescent="0.45">
      <c r="A3004" s="106">
        <v>2999</v>
      </c>
      <c r="B3004" s="111" t="s">
        <v>3762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 x14ac:dyDescent="0.3">
      <c r="A3005" s="106"/>
      <c r="B3005" s="105"/>
      <c r="C3005" s="313"/>
      <c r="D3005" s="313"/>
      <c r="E3005" s="313"/>
      <c r="F3005" s="313"/>
      <c r="G3005" s="314"/>
      <c r="H3005" s="147">
        <f>SUBTOTAL(109,H6:H3004)</f>
        <v>2999</v>
      </c>
      <c r="I3005" s="147">
        <f t="shared" ref="I3005:L3005" si="0">SUBTOTAL(109,I6:I3004)</f>
        <v>0</v>
      </c>
      <c r="J3005" s="147">
        <f t="shared" si="0"/>
        <v>19</v>
      </c>
      <c r="K3005" s="147">
        <f t="shared" si="0"/>
        <v>2783</v>
      </c>
      <c r="L3005" s="147">
        <f t="shared" si="0"/>
        <v>197</v>
      </c>
      <c r="M3005" s="147"/>
      <c r="N3005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H9" sqref="H9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2" t="s">
        <v>24</v>
      </c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Z1"/>
    </row>
    <row r="2" spans="1:28" ht="23.25" customHeight="1" x14ac:dyDescent="0.35">
      <c r="A2" s="178"/>
      <c r="B2" s="473" t="s">
        <v>1176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185"/>
    </row>
    <row r="3" spans="1:28" ht="23.25" customHeight="1" x14ac:dyDescent="0.35">
      <c r="A3" s="177"/>
      <c r="B3" s="474" t="s">
        <v>3761</v>
      </c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185"/>
    </row>
    <row r="4" spans="1:28" s="183" customFormat="1" ht="48" customHeight="1" x14ac:dyDescent="0.35">
      <c r="A4" s="475" t="s">
        <v>1155</v>
      </c>
      <c r="B4" s="462" t="s">
        <v>1156</v>
      </c>
      <c r="C4" s="479" t="s">
        <v>1690</v>
      </c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1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6"/>
      <c r="B5" s="478"/>
      <c r="C5" s="482" t="s">
        <v>1157</v>
      </c>
      <c r="D5" s="482"/>
      <c r="E5" s="464" t="s">
        <v>1158</v>
      </c>
      <c r="F5" s="464"/>
      <c r="G5" s="464" t="s">
        <v>1159</v>
      </c>
      <c r="H5" s="464"/>
      <c r="I5" s="464" t="s">
        <v>1160</v>
      </c>
      <c r="J5" s="464"/>
      <c r="K5" s="464" t="s">
        <v>1161</v>
      </c>
      <c r="L5" s="464"/>
      <c r="M5" s="464" t="s">
        <v>1162</v>
      </c>
      <c r="N5" s="464"/>
      <c r="O5" s="464" t="s">
        <v>1163</v>
      </c>
      <c r="P5" s="464"/>
      <c r="Q5" s="464" t="s">
        <v>1164</v>
      </c>
      <c r="R5" s="464"/>
      <c r="S5" s="465" t="s">
        <v>15</v>
      </c>
      <c r="T5" s="465" t="s">
        <v>13</v>
      </c>
      <c r="U5" s="464" t="s">
        <v>1165</v>
      </c>
      <c r="V5" s="467" t="s">
        <v>1691</v>
      </c>
      <c r="W5" s="467" t="s">
        <v>1692</v>
      </c>
      <c r="X5" s="467" t="s">
        <v>1693</v>
      </c>
      <c r="Y5" s="464" t="s">
        <v>1166</v>
      </c>
      <c r="Z5" s="462" t="s">
        <v>1167</v>
      </c>
      <c r="AA5" s="462" t="s">
        <v>1694</v>
      </c>
      <c r="AB5" s="468" t="s">
        <v>1695</v>
      </c>
    </row>
    <row r="6" spans="1:28" ht="30" customHeight="1" x14ac:dyDescent="0.25">
      <c r="A6" s="477"/>
      <c r="B6" s="463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6"/>
      <c r="T6" s="466"/>
      <c r="U6" s="464"/>
      <c r="V6" s="467"/>
      <c r="W6" s="467"/>
      <c r="X6" s="467"/>
      <c r="Y6" s="464"/>
      <c r="Z6" s="463"/>
      <c r="AA6" s="463"/>
      <c r="AB6" s="469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407</v>
      </c>
      <c r="F7" s="191">
        <v>180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550</v>
      </c>
      <c r="T7" s="192">
        <f>D7+F7+H7+J7+L7+N7+P7+R7</f>
        <v>202</v>
      </c>
      <c r="U7" s="192">
        <f>S7+T7</f>
        <v>752</v>
      </c>
      <c r="V7" s="191">
        <v>0</v>
      </c>
      <c r="W7" s="191">
        <v>501</v>
      </c>
      <c r="X7" s="191">
        <f>V7+W7</f>
        <v>501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37</v>
      </c>
      <c r="E8" s="191">
        <v>645</v>
      </c>
      <c r="F8" s="191">
        <v>343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899</v>
      </c>
      <c r="T8" s="192">
        <f t="shared" si="0"/>
        <v>396</v>
      </c>
      <c r="U8" s="192">
        <f t="shared" ref="U8:U16" si="1">S8+T8</f>
        <v>1295</v>
      </c>
      <c r="V8" s="191">
        <v>0</v>
      </c>
      <c r="W8" s="191">
        <v>945</v>
      </c>
      <c r="X8" s="191">
        <f t="shared" ref="X8:X16" si="2">V8+W8</f>
        <v>945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79</v>
      </c>
      <c r="U9" s="192">
        <f t="shared" si="1"/>
        <v>307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21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40</v>
      </c>
      <c r="T10" s="192">
        <f t="shared" si="0"/>
        <v>21</v>
      </c>
      <c r="U10" s="192">
        <f t="shared" si="1"/>
        <v>61</v>
      </c>
      <c r="V10" s="191">
        <v>0</v>
      </c>
      <c r="W10" s="191">
        <v>26</v>
      </c>
      <c r="X10" s="191">
        <f t="shared" si="2"/>
        <v>26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70" t="s">
        <v>1175</v>
      </c>
      <c r="B17" s="471"/>
      <c r="C17" s="194">
        <f t="shared" ref="C17:X17" si="3">SUM(C7:C16)</f>
        <v>602</v>
      </c>
      <c r="D17" s="194">
        <f t="shared" si="3"/>
        <v>114</v>
      </c>
      <c r="E17" s="194">
        <f t="shared" si="3"/>
        <v>1425</v>
      </c>
      <c r="F17" s="194">
        <f t="shared" si="3"/>
        <v>645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2207</v>
      </c>
      <c r="T17" s="194">
        <f t="shared" si="3"/>
        <v>792</v>
      </c>
      <c r="U17" s="194">
        <f t="shared" si="3"/>
        <v>2999</v>
      </c>
      <c r="V17" s="194">
        <f>SUM(V7:V16)</f>
        <v>0</v>
      </c>
      <c r="W17" s="194">
        <f t="shared" si="3"/>
        <v>1900</v>
      </c>
      <c r="X17" s="194">
        <f t="shared" si="3"/>
        <v>1900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1" t="s">
        <v>1699</v>
      </c>
      <c r="C19" s="461"/>
      <c r="D19" s="461"/>
      <c r="E19" s="195">
        <v>74</v>
      </c>
      <c r="Z19"/>
    </row>
    <row r="20" spans="1:28" x14ac:dyDescent="0.25">
      <c r="A20" s="195">
        <v>2</v>
      </c>
      <c r="B20" s="461" t="s">
        <v>1700</v>
      </c>
      <c r="C20" s="461"/>
      <c r="D20" s="461"/>
      <c r="E20" s="195">
        <v>14</v>
      </c>
      <c r="Z20"/>
    </row>
    <row r="21" spans="1:28" x14ac:dyDescent="0.25">
      <c r="A21" s="195">
        <v>3</v>
      </c>
      <c r="B21" s="461" t="s">
        <v>2663</v>
      </c>
      <c r="C21" s="461"/>
      <c r="D21" s="461"/>
      <c r="E21" s="195">
        <v>1</v>
      </c>
      <c r="Z21"/>
    </row>
    <row r="22" spans="1:28" x14ac:dyDescent="0.25">
      <c r="A22" s="195">
        <v>4</v>
      </c>
      <c r="B22" s="461" t="s">
        <v>1701</v>
      </c>
      <c r="C22" s="461"/>
      <c r="D22" s="461"/>
      <c r="E22" s="195">
        <v>4</v>
      </c>
      <c r="Z22"/>
    </row>
    <row r="23" spans="1:28" x14ac:dyDescent="0.25">
      <c r="A23" s="195">
        <v>5</v>
      </c>
      <c r="B23" s="461" t="s">
        <v>1702</v>
      </c>
      <c r="C23" s="461"/>
      <c r="D23" s="461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8" workbookViewId="0">
      <selection activeCell="J47" sqref="J47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2" t="s">
        <v>893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</row>
    <row r="2" spans="1:16" ht="26.25" x14ac:dyDescent="0.25">
      <c r="B2" s="453" t="s">
        <v>894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</row>
    <row r="3" spans="1:16" ht="24.75" x14ac:dyDescent="0.25">
      <c r="B3" s="454" t="s">
        <v>2972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</row>
    <row r="4" spans="1:16" s="261" customFormat="1" ht="18.75" x14ac:dyDescent="0.3">
      <c r="A4" s="259" t="s">
        <v>2973</v>
      </c>
      <c r="B4" s="260" t="s">
        <v>2974</v>
      </c>
      <c r="C4" s="260" t="s">
        <v>2975</v>
      </c>
      <c r="D4" s="259" t="s">
        <v>2976</v>
      </c>
      <c r="E4" s="259" t="s">
        <v>1147</v>
      </c>
      <c r="F4" s="259" t="s">
        <v>2977</v>
      </c>
      <c r="G4" s="260" t="s">
        <v>2978</v>
      </c>
      <c r="H4" s="260" t="s">
        <v>2979</v>
      </c>
      <c r="I4" s="260" t="s">
        <v>2980</v>
      </c>
      <c r="J4" s="260" t="s">
        <v>2981</v>
      </c>
    </row>
    <row r="5" spans="1:16" ht="24.75" x14ac:dyDescent="0.5">
      <c r="A5" s="262">
        <v>1</v>
      </c>
      <c r="B5" s="263" t="s">
        <v>2982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2983</v>
      </c>
      <c r="J5" s="266"/>
    </row>
    <row r="6" spans="1:16" ht="24.75" x14ac:dyDescent="0.5">
      <c r="A6" s="262">
        <v>2</v>
      </c>
      <c r="B6" s="266" t="s">
        <v>2984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2985</v>
      </c>
      <c r="J6" s="271" t="s">
        <v>2986</v>
      </c>
    </row>
    <row r="7" spans="1:16" ht="24.75" x14ac:dyDescent="0.5">
      <c r="A7" s="262">
        <v>3</v>
      </c>
      <c r="B7" s="266" t="s">
        <v>2987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2988</v>
      </c>
      <c r="J7" s="266"/>
    </row>
    <row r="8" spans="1:16" ht="24.75" x14ac:dyDescent="0.5">
      <c r="A8" s="262">
        <v>4</v>
      </c>
      <c r="B8" s="266" t="s">
        <v>2989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2990</v>
      </c>
      <c r="J8" s="266"/>
    </row>
    <row r="9" spans="1:16" ht="24.75" x14ac:dyDescent="0.5">
      <c r="A9" s="262">
        <v>5</v>
      </c>
      <c r="B9" s="266" t="s">
        <v>2991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2992</v>
      </c>
      <c r="J9" s="266"/>
    </row>
    <row r="10" spans="1:16" ht="24.75" x14ac:dyDescent="0.5">
      <c r="A10" s="262">
        <v>6</v>
      </c>
      <c r="B10" s="266" t="s">
        <v>2993</v>
      </c>
      <c r="C10" s="264" t="s">
        <v>15</v>
      </c>
      <c r="D10" s="273">
        <v>40</v>
      </c>
      <c r="E10" s="137" t="s">
        <v>2121</v>
      </c>
      <c r="F10" s="267">
        <v>1</v>
      </c>
      <c r="G10" s="272">
        <v>64832</v>
      </c>
      <c r="H10" s="268">
        <v>64835</v>
      </c>
      <c r="I10" s="266" t="s">
        <v>2990</v>
      </c>
      <c r="J10" s="266"/>
    </row>
    <row r="11" spans="1:16" ht="24.75" x14ac:dyDescent="0.5">
      <c r="A11" s="262">
        <v>7</v>
      </c>
      <c r="B11" s="266" t="s">
        <v>2994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2359</v>
      </c>
      <c r="J11" s="266" t="s">
        <v>2986</v>
      </c>
    </row>
    <row r="12" spans="1:16" ht="24.75" x14ac:dyDescent="0.5">
      <c r="A12" s="262">
        <v>8</v>
      </c>
      <c r="B12" s="266" t="s">
        <v>2995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2992</v>
      </c>
      <c r="J12" s="266"/>
    </row>
    <row r="13" spans="1:16" ht="24.75" x14ac:dyDescent="0.5">
      <c r="A13" s="262">
        <v>9</v>
      </c>
      <c r="B13" s="266" t="s">
        <v>2996</v>
      </c>
      <c r="C13" s="264" t="s">
        <v>15</v>
      </c>
      <c r="D13" s="270"/>
      <c r="E13" s="266" t="s">
        <v>1381</v>
      </c>
      <c r="F13" s="267">
        <v>1</v>
      </c>
      <c r="G13" s="268">
        <v>64845</v>
      </c>
      <c r="H13" s="268">
        <v>64846</v>
      </c>
      <c r="I13" s="266" t="s">
        <v>2992</v>
      </c>
      <c r="J13" s="266"/>
    </row>
    <row r="14" spans="1:16" ht="24.75" x14ac:dyDescent="0.5">
      <c r="A14" s="262">
        <v>10</v>
      </c>
      <c r="B14" s="266" t="s">
        <v>2997</v>
      </c>
      <c r="C14" s="264" t="s">
        <v>15</v>
      </c>
      <c r="D14" s="270"/>
      <c r="E14" s="266" t="s">
        <v>2998</v>
      </c>
      <c r="F14" s="267">
        <v>1</v>
      </c>
      <c r="G14" s="268">
        <v>64843</v>
      </c>
      <c r="H14" s="268">
        <v>64844</v>
      </c>
      <c r="I14" s="266" t="s">
        <v>2992</v>
      </c>
      <c r="J14" s="266"/>
    </row>
    <row r="15" spans="1:16" ht="24.75" x14ac:dyDescent="0.5">
      <c r="A15" s="262">
        <v>11</v>
      </c>
      <c r="B15" s="266" t="s">
        <v>3714</v>
      </c>
      <c r="C15" s="264" t="s">
        <v>15</v>
      </c>
      <c r="D15" s="270">
        <v>45</v>
      </c>
      <c r="E15" s="266" t="s">
        <v>1468</v>
      </c>
      <c r="F15" s="267">
        <v>1</v>
      </c>
      <c r="G15" s="268">
        <v>64841</v>
      </c>
      <c r="H15" s="268">
        <v>64845</v>
      </c>
      <c r="I15" s="266" t="s">
        <v>2999</v>
      </c>
      <c r="J15" s="266"/>
    </row>
    <row r="16" spans="1:16" ht="24.75" x14ac:dyDescent="0.5">
      <c r="A16" s="262">
        <v>12</v>
      </c>
      <c r="B16" s="266" t="s">
        <v>3000</v>
      </c>
      <c r="C16" s="264" t="s">
        <v>15</v>
      </c>
      <c r="D16" s="270">
        <v>55</v>
      </c>
      <c r="E16" s="266" t="s">
        <v>2121</v>
      </c>
      <c r="F16" s="267">
        <v>1</v>
      </c>
      <c r="G16" s="268"/>
      <c r="H16" s="268">
        <v>64846</v>
      </c>
      <c r="I16" s="266" t="s">
        <v>2990</v>
      </c>
      <c r="J16" s="266"/>
    </row>
    <row r="17" spans="1:10" ht="24.75" x14ac:dyDescent="0.5">
      <c r="A17" s="262">
        <v>13</v>
      </c>
      <c r="B17" s="266" t="s">
        <v>3001</v>
      </c>
      <c r="C17" s="264" t="s">
        <v>15</v>
      </c>
      <c r="D17" s="270">
        <v>48</v>
      </c>
      <c r="E17" s="266" t="s">
        <v>1122</v>
      </c>
      <c r="F17" s="267">
        <v>1</v>
      </c>
      <c r="G17" s="268">
        <v>64842</v>
      </c>
      <c r="H17" s="268">
        <v>64847</v>
      </c>
      <c r="I17" s="266" t="s">
        <v>2990</v>
      </c>
      <c r="J17" s="266"/>
    </row>
    <row r="18" spans="1:10" ht="24.75" x14ac:dyDescent="0.5">
      <c r="A18" s="262">
        <v>14</v>
      </c>
      <c r="B18" s="266" t="s">
        <v>3002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2990</v>
      </c>
      <c r="J18" s="266"/>
    </row>
    <row r="19" spans="1:10" ht="24.75" x14ac:dyDescent="0.5">
      <c r="A19" s="262">
        <v>15</v>
      </c>
      <c r="B19" s="266" t="s">
        <v>3003</v>
      </c>
      <c r="C19" s="264" t="s">
        <v>13</v>
      </c>
      <c r="D19" s="270">
        <v>66</v>
      </c>
      <c r="E19" s="266" t="s">
        <v>863</v>
      </c>
      <c r="F19" s="267">
        <v>1</v>
      </c>
      <c r="G19" s="268">
        <v>64848</v>
      </c>
      <c r="H19" s="268">
        <v>64849</v>
      </c>
      <c r="I19" s="266" t="s">
        <v>2992</v>
      </c>
      <c r="J19" s="266"/>
    </row>
    <row r="20" spans="1:10" ht="24.75" x14ac:dyDescent="0.5">
      <c r="A20" s="262">
        <v>16</v>
      </c>
      <c r="B20" s="266" t="s">
        <v>3004</v>
      </c>
      <c r="C20" s="264" t="s">
        <v>15</v>
      </c>
      <c r="D20" s="267">
        <v>56</v>
      </c>
      <c r="E20" s="266" t="s">
        <v>1085</v>
      </c>
      <c r="F20" s="267">
        <v>1</v>
      </c>
      <c r="G20" s="268">
        <v>64859</v>
      </c>
      <c r="H20" s="268">
        <v>64848</v>
      </c>
      <c r="I20" s="266" t="s">
        <v>2992</v>
      </c>
      <c r="J20" s="266"/>
    </row>
    <row r="21" spans="1:10" ht="24.75" x14ac:dyDescent="0.5">
      <c r="A21" s="262">
        <v>17</v>
      </c>
      <c r="B21" s="266" t="s">
        <v>3035</v>
      </c>
      <c r="C21" s="264" t="s">
        <v>15</v>
      </c>
      <c r="D21" s="267"/>
      <c r="E21" s="275" t="s">
        <v>2121</v>
      </c>
      <c r="F21" s="267">
        <v>1</v>
      </c>
      <c r="G21" s="276">
        <v>64845</v>
      </c>
      <c r="H21" s="268">
        <v>64851</v>
      </c>
      <c r="I21" s="266" t="s">
        <v>2992</v>
      </c>
      <c r="J21" s="266"/>
    </row>
    <row r="22" spans="1:10" ht="24.75" x14ac:dyDescent="0.5">
      <c r="A22" s="262">
        <v>18</v>
      </c>
      <c r="B22" s="266" t="s">
        <v>3036</v>
      </c>
      <c r="C22" s="264" t="s">
        <v>13</v>
      </c>
      <c r="D22" s="267">
        <v>20</v>
      </c>
      <c r="E22" s="275" t="s">
        <v>3037</v>
      </c>
      <c r="F22" s="267">
        <v>1</v>
      </c>
      <c r="G22" s="276">
        <v>64846</v>
      </c>
      <c r="H22" s="268">
        <v>64852</v>
      </c>
      <c r="I22" s="266" t="s">
        <v>2992</v>
      </c>
      <c r="J22" s="266"/>
    </row>
    <row r="23" spans="1:10" ht="24.75" x14ac:dyDescent="0.5">
      <c r="A23" s="262">
        <v>19</v>
      </c>
      <c r="B23" s="266" t="s">
        <v>3038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2990</v>
      </c>
      <c r="J23" s="266"/>
    </row>
    <row r="24" spans="1:10" ht="24.75" x14ac:dyDescent="0.5">
      <c r="A24" s="262">
        <v>20</v>
      </c>
      <c r="B24" s="266" t="s">
        <v>3039</v>
      </c>
      <c r="C24" s="264" t="s">
        <v>15</v>
      </c>
      <c r="D24" s="267">
        <v>74</v>
      </c>
      <c r="E24" s="275" t="s">
        <v>1010</v>
      </c>
      <c r="F24" s="267">
        <v>1</v>
      </c>
      <c r="G24" s="268">
        <v>64859</v>
      </c>
      <c r="H24" s="268">
        <v>64853</v>
      </c>
      <c r="I24" s="266" t="s">
        <v>2990</v>
      </c>
      <c r="J24" s="266"/>
    </row>
    <row r="25" spans="1:10" ht="24.75" x14ac:dyDescent="0.5">
      <c r="A25" s="262">
        <v>21</v>
      </c>
      <c r="B25" s="266" t="s">
        <v>3087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2990</v>
      </c>
      <c r="J25" s="266"/>
    </row>
    <row r="26" spans="1:10" s="312" customFormat="1" ht="24.75" x14ac:dyDescent="0.5">
      <c r="A26" s="306">
        <v>22</v>
      </c>
      <c r="B26" s="307" t="s">
        <v>3075</v>
      </c>
      <c r="C26" s="308" t="s">
        <v>15</v>
      </c>
      <c r="D26" s="309">
        <v>57</v>
      </c>
      <c r="E26" s="310" t="s">
        <v>1009</v>
      </c>
      <c r="F26" s="309">
        <v>1</v>
      </c>
      <c r="G26" s="268">
        <v>64836</v>
      </c>
      <c r="H26" s="311">
        <v>64854</v>
      </c>
      <c r="I26" s="307" t="s">
        <v>2999</v>
      </c>
      <c r="J26" s="307"/>
    </row>
    <row r="27" spans="1:10" ht="24.75" x14ac:dyDescent="0.5">
      <c r="A27" s="262">
        <v>23</v>
      </c>
      <c r="B27" s="266" t="s">
        <v>3211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2990</v>
      </c>
      <c r="J27" s="266"/>
    </row>
    <row r="28" spans="1:10" ht="24.75" x14ac:dyDescent="0.5">
      <c r="A28" s="262">
        <v>24</v>
      </c>
      <c r="B28" s="266" t="s">
        <v>3212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2992</v>
      </c>
      <c r="J28" s="266"/>
    </row>
    <row r="29" spans="1:10" ht="24.75" x14ac:dyDescent="0.5">
      <c r="A29" s="262">
        <v>25</v>
      </c>
      <c r="B29" s="266" t="s">
        <v>3259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2992</v>
      </c>
      <c r="J29" s="266"/>
    </row>
    <row r="30" spans="1:10" ht="24.75" x14ac:dyDescent="0.5">
      <c r="A30" s="262">
        <v>26</v>
      </c>
      <c r="B30" s="266" t="s">
        <v>3004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2990</v>
      </c>
      <c r="J30" s="266"/>
    </row>
    <row r="31" spans="1:10" ht="24.75" x14ac:dyDescent="0.5">
      <c r="A31" s="262">
        <v>27</v>
      </c>
      <c r="B31" s="266" t="s">
        <v>3351</v>
      </c>
      <c r="C31" s="264" t="s">
        <v>15</v>
      </c>
      <c r="D31" s="267">
        <v>68</v>
      </c>
      <c r="E31" s="275" t="s">
        <v>1122</v>
      </c>
      <c r="F31" s="267">
        <v>1</v>
      </c>
      <c r="G31" s="268">
        <v>64867</v>
      </c>
      <c r="H31" s="268">
        <v>64869</v>
      </c>
      <c r="I31" s="266" t="s">
        <v>2992</v>
      </c>
      <c r="J31" s="266"/>
    </row>
    <row r="32" spans="1:10" ht="24.75" x14ac:dyDescent="0.5">
      <c r="A32" s="262">
        <v>28</v>
      </c>
      <c r="B32" s="266" t="s">
        <v>3352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2992</v>
      </c>
      <c r="J32" s="266"/>
    </row>
    <row r="33" spans="1:10" ht="24.75" x14ac:dyDescent="0.5">
      <c r="A33" s="262">
        <v>29</v>
      </c>
      <c r="B33" s="266" t="s">
        <v>3411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2992</v>
      </c>
      <c r="J33" s="266"/>
    </row>
    <row r="34" spans="1:10" ht="24.75" x14ac:dyDescent="0.5">
      <c r="A34" s="262">
        <v>30</v>
      </c>
      <c r="B34" s="266" t="s">
        <v>3518</v>
      </c>
      <c r="C34" s="264" t="s">
        <v>15</v>
      </c>
      <c r="D34" s="267">
        <v>42</v>
      </c>
      <c r="E34" s="275" t="s">
        <v>2908</v>
      </c>
      <c r="F34" s="267">
        <v>1</v>
      </c>
      <c r="G34" s="268"/>
      <c r="H34" s="268">
        <v>64873</v>
      </c>
      <c r="I34" s="266" t="s">
        <v>2990</v>
      </c>
      <c r="J34" s="266"/>
    </row>
    <row r="35" spans="1:10" ht="24.75" x14ac:dyDescent="0.5">
      <c r="A35" s="262">
        <v>31</v>
      </c>
      <c r="B35" s="266" t="s">
        <v>3519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2359</v>
      </c>
      <c r="J35" s="266" t="s">
        <v>2986</v>
      </c>
    </row>
    <row r="36" spans="1:10" ht="24.75" x14ac:dyDescent="0.5">
      <c r="A36" s="262">
        <v>32</v>
      </c>
      <c r="B36" s="266" t="s">
        <v>3561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2359</v>
      </c>
      <c r="J36" s="266" t="s">
        <v>2986</v>
      </c>
    </row>
    <row r="37" spans="1:10" ht="24.75" x14ac:dyDescent="0.5">
      <c r="A37" s="262">
        <v>33</v>
      </c>
      <c r="B37" s="266" t="s">
        <v>3562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3563</v>
      </c>
      <c r="J37" s="266" t="s">
        <v>2986</v>
      </c>
    </row>
    <row r="38" spans="1:10" ht="24.75" x14ac:dyDescent="0.5">
      <c r="A38" s="262">
        <v>34</v>
      </c>
      <c r="B38" s="266" t="s">
        <v>3613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2990</v>
      </c>
      <c r="J38" s="266"/>
    </row>
    <row r="39" spans="1:10" ht="24.75" x14ac:dyDescent="0.5">
      <c r="A39" s="262">
        <v>35</v>
      </c>
      <c r="B39" s="266" t="s">
        <v>3645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2988</v>
      </c>
      <c r="J39" s="266"/>
    </row>
    <row r="40" spans="1:10" ht="24.75" x14ac:dyDescent="0.5">
      <c r="A40" s="262">
        <v>36</v>
      </c>
      <c r="B40" s="266" t="s">
        <v>3713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2990</v>
      </c>
      <c r="J40" s="266" t="s">
        <v>2986</v>
      </c>
    </row>
    <row r="41" spans="1:10" ht="24.75" x14ac:dyDescent="0.5">
      <c r="A41" s="262">
        <v>37</v>
      </c>
      <c r="B41" s="266" t="s">
        <v>3647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2992</v>
      </c>
      <c r="J41" s="266"/>
    </row>
    <row r="42" spans="1:10" ht="24.75" x14ac:dyDescent="0.5">
      <c r="A42" s="262">
        <v>38</v>
      </c>
      <c r="B42" s="266" t="s">
        <v>3648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2992</v>
      </c>
      <c r="J42" s="266" t="s">
        <v>2986</v>
      </c>
    </row>
    <row r="43" spans="1:10" ht="24.75" x14ac:dyDescent="0.5">
      <c r="A43" s="262">
        <v>39</v>
      </c>
      <c r="B43" s="266" t="s">
        <v>3677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2992</v>
      </c>
      <c r="J43" s="266"/>
    </row>
    <row r="44" spans="1:10" ht="24.75" x14ac:dyDescent="0.5">
      <c r="A44" s="262">
        <v>40</v>
      </c>
      <c r="B44" s="266" t="s">
        <v>3603</v>
      </c>
      <c r="C44" s="264" t="s">
        <v>15</v>
      </c>
      <c r="D44" s="267">
        <v>66</v>
      </c>
      <c r="E44" s="275" t="s">
        <v>1187</v>
      </c>
      <c r="F44" s="267">
        <v>1</v>
      </c>
      <c r="G44" s="268">
        <v>64879</v>
      </c>
      <c r="H44" s="268">
        <v>64885</v>
      </c>
      <c r="I44" s="266" t="s">
        <v>2359</v>
      </c>
      <c r="J44" s="266" t="s">
        <v>2986</v>
      </c>
    </row>
    <row r="45" spans="1:10" ht="24.75" x14ac:dyDescent="0.5">
      <c r="A45" s="262">
        <v>41</v>
      </c>
      <c r="B45" s="266" t="s">
        <v>3703</v>
      </c>
      <c r="C45" s="264" t="s">
        <v>15</v>
      </c>
      <c r="D45" s="267">
        <v>80</v>
      </c>
      <c r="E45" s="275" t="s">
        <v>1381</v>
      </c>
      <c r="F45" s="267">
        <v>1</v>
      </c>
      <c r="G45" s="268">
        <v>64879</v>
      </c>
      <c r="H45" s="268">
        <v>64885</v>
      </c>
      <c r="I45" s="307" t="s">
        <v>2999</v>
      </c>
      <c r="J45" s="266"/>
    </row>
    <row r="46" spans="1:10" ht="24.75" x14ac:dyDescent="0.5">
      <c r="A46" s="262">
        <v>42</v>
      </c>
      <c r="B46" s="266" t="s">
        <v>3661</v>
      </c>
      <c r="C46" s="264" t="s">
        <v>13</v>
      </c>
      <c r="D46" s="267">
        <v>72</v>
      </c>
      <c r="E46" s="275" t="s">
        <v>974</v>
      </c>
      <c r="F46" s="267">
        <v>1</v>
      </c>
      <c r="G46" s="268">
        <v>64881</v>
      </c>
      <c r="H46" s="268">
        <v>64887</v>
      </c>
      <c r="I46" s="266" t="s">
        <v>2359</v>
      </c>
      <c r="J46" s="266" t="s">
        <v>2986</v>
      </c>
    </row>
    <row r="47" spans="1:10" ht="24.75" x14ac:dyDescent="0.5">
      <c r="A47" s="262">
        <v>43</v>
      </c>
      <c r="B47" s="266" t="s">
        <v>3745</v>
      </c>
      <c r="C47" s="264" t="s">
        <v>13</v>
      </c>
      <c r="D47" s="267">
        <v>70</v>
      </c>
      <c r="E47" s="275" t="s">
        <v>1085</v>
      </c>
      <c r="F47" s="267">
        <v>1</v>
      </c>
      <c r="G47" s="268"/>
      <c r="H47" s="268">
        <v>64888</v>
      </c>
      <c r="I47" s="319" t="s">
        <v>3746</v>
      </c>
      <c r="J47" s="320" t="s">
        <v>3747</v>
      </c>
    </row>
    <row r="48" spans="1:10" ht="24.75" x14ac:dyDescent="0.5">
      <c r="A48" s="483" t="s">
        <v>14</v>
      </c>
      <c r="B48" s="484"/>
      <c r="C48" s="484"/>
      <c r="D48" s="484"/>
      <c r="E48" s="485"/>
      <c r="F48" s="267">
        <f>SUM(F5:F47)</f>
        <v>43</v>
      </c>
      <c r="G48" s="486"/>
      <c r="H48" s="487"/>
      <c r="I48" s="487"/>
      <c r="J48" s="488"/>
    </row>
    <row r="49" spans="7:8" ht="17.25" x14ac:dyDescent="0.35">
      <c r="G49" s="274"/>
      <c r="H49" s="274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opLeftCell="A8" workbookViewId="0">
      <selection activeCell="H16" sqref="H16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7" t="s">
        <v>2849</v>
      </c>
      <c r="C6" s="257" t="s">
        <v>2850</v>
      </c>
      <c r="D6" s="257" t="s">
        <v>2851</v>
      </c>
      <c r="E6" s="257" t="s">
        <v>2852</v>
      </c>
      <c r="F6" s="257" t="s">
        <v>30</v>
      </c>
      <c r="H6" s="305" t="s">
        <v>2849</v>
      </c>
      <c r="I6" s="305" t="s">
        <v>2850</v>
      </c>
      <c r="J6" s="305" t="s">
        <v>2851</v>
      </c>
      <c r="K6" s="305" t="s">
        <v>2852</v>
      </c>
      <c r="L6" s="305" t="s">
        <v>30</v>
      </c>
    </row>
    <row r="7" spans="2:12" x14ac:dyDescent="0.25">
      <c r="B7" s="258">
        <v>1</v>
      </c>
      <c r="C7" s="258" t="s">
        <v>2853</v>
      </c>
      <c r="D7" s="258"/>
      <c r="E7" s="258"/>
      <c r="F7" s="258">
        <v>140</v>
      </c>
      <c r="H7" s="305">
        <v>1</v>
      </c>
      <c r="I7" s="305" t="s">
        <v>2853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2854</v>
      </c>
      <c r="D8" s="258"/>
      <c r="E8" s="258"/>
      <c r="F8" s="258">
        <v>477</v>
      </c>
      <c r="H8" s="305">
        <v>2</v>
      </c>
      <c r="I8" s="305" t="s">
        <v>2854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2855</v>
      </c>
      <c r="D9" s="258"/>
      <c r="E9" s="258"/>
      <c r="F9" s="258">
        <v>97</v>
      </c>
      <c r="H9" s="305">
        <v>3</v>
      </c>
      <c r="I9" s="305" t="s">
        <v>2855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2856</v>
      </c>
      <c r="D10" s="258"/>
      <c r="E10" s="258"/>
      <c r="F10" s="258">
        <v>241</v>
      </c>
      <c r="H10" s="305">
        <v>4</v>
      </c>
      <c r="I10" s="305" t="s">
        <v>2856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2857</v>
      </c>
      <c r="D11" s="258"/>
      <c r="E11" s="258"/>
      <c r="F11" s="258">
        <v>630</v>
      </c>
      <c r="H11" s="305">
        <v>5</v>
      </c>
      <c r="I11" s="305" t="s">
        <v>2857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2858</v>
      </c>
      <c r="D12" s="258"/>
      <c r="E12" s="258"/>
      <c r="F12" s="258">
        <v>893</v>
      </c>
      <c r="H12" s="305">
        <v>6</v>
      </c>
      <c r="I12" s="305" t="s">
        <v>2858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2859</v>
      </c>
      <c r="D13" s="258"/>
      <c r="E13" s="258"/>
      <c r="F13" s="258">
        <v>520</v>
      </c>
      <c r="H13" s="305">
        <v>7</v>
      </c>
      <c r="I13" s="305" t="s">
        <v>2859</v>
      </c>
      <c r="J13" s="305">
        <v>17</v>
      </c>
      <c r="K13" s="305">
        <v>4</v>
      </c>
      <c r="L13" s="305">
        <f t="shared" si="0"/>
        <v>21</v>
      </c>
    </row>
    <row r="14" spans="2:12" x14ac:dyDescent="0.25">
      <c r="B14" s="258">
        <v>8</v>
      </c>
      <c r="C14" s="258" t="s">
        <v>2860</v>
      </c>
      <c r="D14" s="258"/>
      <c r="E14" s="258"/>
      <c r="F14" s="258">
        <v>1</v>
      </c>
      <c r="H14" s="305">
        <v>8</v>
      </c>
      <c r="I14" s="305" t="s">
        <v>2860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2861</v>
      </c>
      <c r="D15" s="258"/>
      <c r="E15" s="258"/>
      <c r="F15" s="258"/>
      <c r="H15" s="305">
        <v>9</v>
      </c>
      <c r="I15" s="305" t="s">
        <v>2861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2862</v>
      </c>
      <c r="D16" s="258"/>
      <c r="E16" s="258"/>
      <c r="F16" s="258"/>
      <c r="H16" s="305">
        <v>10</v>
      </c>
      <c r="I16" s="305" t="s">
        <v>2862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2863</v>
      </c>
      <c r="D17" s="258"/>
      <c r="E17" s="258"/>
      <c r="F17" s="258"/>
      <c r="H17" s="305">
        <v>11</v>
      </c>
      <c r="I17" s="305" t="s">
        <v>2863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2864</v>
      </c>
      <c r="D18" s="258"/>
      <c r="E18" s="258"/>
      <c r="F18" s="258"/>
      <c r="H18" s="305">
        <v>12</v>
      </c>
      <c r="I18" s="305" t="s">
        <v>2864</v>
      </c>
      <c r="J18" s="305"/>
      <c r="K18" s="305"/>
      <c r="L18" s="305">
        <f t="shared" si="0"/>
        <v>0</v>
      </c>
    </row>
    <row r="19" spans="2:12" x14ac:dyDescent="0.25">
      <c r="B19" s="492" t="s">
        <v>30</v>
      </c>
      <c r="C19" s="493"/>
      <c r="D19" s="258"/>
      <c r="E19" s="258"/>
      <c r="F19" s="258">
        <f>SUM(F7:F18)</f>
        <v>2999</v>
      </c>
      <c r="H19" s="495" t="s">
        <v>30</v>
      </c>
      <c r="I19" s="496"/>
      <c r="J19" s="305">
        <f>SUM(J7:J18)</f>
        <v>35</v>
      </c>
      <c r="K19" s="305">
        <f t="shared" ref="K19:L19" si="1">SUM(K7:K18)</f>
        <v>8</v>
      </c>
      <c r="L19" s="305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2020-12-12T08:39:44Z</cp:lastPrinted>
  <dcterms:created xsi:type="dcterms:W3CDTF">2020-03-25T07:02:21Z</dcterms:created>
  <dcterms:modified xsi:type="dcterms:W3CDTF">2020-12-17T07:36:13Z</dcterms:modified>
</cp:coreProperties>
</file>