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Name'!$B$4:$N$3013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/>
  <c r="O239"/>
  <c r="N239"/>
  <c r="M239"/>
  <c r="K239"/>
  <c r="J239"/>
  <c r="I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Q237" l="1"/>
  <c r="V17" i="40" l="1"/>
  <c r="I3014" i="35" l="1"/>
  <c r="J3014"/>
  <c r="K3014"/>
  <c r="L3014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O21"/>
  <c r="P21"/>
  <c r="J19" i="42" l="1"/>
  <c r="B6" i="34" l="1"/>
  <c r="D16" i="30"/>
  <c r="B8" i="34"/>
  <c r="H3014" i="35" l="1"/>
  <c r="F48" i="43" l="1"/>
  <c r="F19" i="42" l="1"/>
  <c r="H19" i="32" l="1"/>
  <c r="L19" s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L20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<sst xmlns="http://schemas.openxmlformats.org/spreadsheetml/2006/main" count="16131" uniqueCount="3772">
  <si>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</si>
  <si>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</si>
  <si>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</si>
  <si>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</si>
  <si>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</si>
  <si>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</si>
  <si>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</si>
  <si>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</si>
  <si>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</si>
  <si>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</si>
  <si>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</si>
  <si>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</si>
  <si>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</si>
  <si>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</si>
  <si>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</si>
  <si>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</si>
  <si>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</si>
  <si>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</si>
  <si>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</si>
  <si>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</si>
  <si>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</si>
  <si>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</si>
  <si>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</si>
  <si>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</si>
  <si>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</si>
  <si>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</si>
  <si>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</si>
  <si>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</si>
  <si>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</si>
  <si>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</si>
  <si>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</si>
  <si>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</si>
  <si>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</si>
  <si>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</si>
  <si>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</si>
  <si>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</si>
  <si>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</si>
  <si>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</si>
  <si>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</si>
  <si>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</si>
  <si>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</si>
  <si>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</si>
  <si>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</si>
  <si>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</si>
  <si>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</si>
  <si>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</si>
  <si>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</si>
  <si>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</si>
  <si>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</si>
  <si>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</si>
  <si>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</si>
  <si>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</si>
  <si>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</si>
  <si>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</si>
  <si>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</si>
  <si>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</si>
  <si>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</si>
  <si>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</si>
  <si>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</si>
  <si>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</si>
  <si>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</si>
  <si>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</si>
  <si>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</si>
  <si>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</si>
  <si>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</si>
  <si>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</si>
  <si>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</si>
  <si>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</si>
  <si>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</si>
  <si>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</si>
  <si>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</si>
  <si>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</si>
  <si>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</si>
  <si>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</si>
  <si>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</si>
  <si>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</si>
  <si>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</si>
  <si>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</si>
  <si>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</si>
  <si>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</si>
  <si>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</si>
  <si>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</si>
  <si>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</si>
  <si>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</si>
  <si>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</si>
  <si>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</si>
  <si>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</si>
  <si>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</si>
  <si>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</si>
  <si>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</si>
  <si>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</si>
  <si>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</si>
  <si>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</si>
  <si>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</si>
  <si>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</si>
  <si>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</si>
  <si>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</si>
  <si>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</si>
  <si>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</si>
  <si>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</si>
  <si>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</si>
  <si>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</si>
  <si>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</si>
  <si>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</si>
  <si>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</si>
  <si>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</si>
  <si>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</si>
  <si>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</si>
  <si>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</si>
  <si>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</si>
  <si>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</si>
  <si>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</si>
  <si>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</si>
  <si>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</si>
  <si>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</si>
  <si>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</si>
  <si>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</si>
  <si>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</si>
  <si>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</si>
  <si>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</si>
  <si>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</si>
  <si>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</si>
  <si>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</si>
  <si>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</si>
  <si>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</si>
  <si>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</si>
  <si>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</si>
  <si>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</si>
  <si>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</si>
  <si>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</si>
  <si>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</si>
  <si>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</si>
  <si>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</si>
  <si>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</si>
  <si>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</si>
  <si>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</si>
  <si>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</si>
  <si>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</si>
  <si>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</si>
  <si>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</si>
  <si>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</si>
  <si>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</si>
  <si>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</si>
  <si>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</si>
  <si>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</si>
  <si>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</si>
  <si>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</si>
  <si>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</si>
  <si>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</si>
  <si>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</si>
  <si>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</si>
  <si>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</si>
  <si>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</si>
  <si>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</si>
  <si>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</si>
  <si>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</si>
  <si>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</si>
  <si>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</si>
  <si>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</si>
  <si>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</si>
  <si>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</si>
  <si>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</si>
  <si>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</si>
  <si>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</si>
  <si>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</si>
  <si>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</si>
  <si>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</si>
  <si>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</si>
  <si>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</si>
  <si>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</si>
  <si>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</si>
  <si>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</si>
  <si>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</si>
  <si>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</si>
  <si>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</si>
  <si>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</si>
  <si>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</si>
  <si>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</si>
  <si>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</si>
  <si>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</si>
  <si>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</si>
  <si>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</si>
  <si>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</si>
  <si>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</si>
  <si>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</si>
  <si>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</si>
  <si>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</si>
  <si>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</si>
  <si>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</si>
  <si>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</si>
  <si>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</si>
  <si>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</si>
  <si>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</si>
  <si>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</si>
  <si>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</si>
  <si>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</si>
  <si>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</si>
  <si>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</si>
  <si>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</si>
  <si>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</si>
  <si>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</si>
  <si>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</si>
  <si>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</si>
  <si>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</si>
  <si>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</si>
  <si>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</si>
  <si>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</si>
  <si>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</si>
  <si>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</si>
  <si>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</si>
  <si>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</si>
  <si>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</si>
  <si>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</si>
  <si>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</si>
  <si>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</si>
  <si>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</si>
  <si>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</si>
  <si>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</si>
  <si>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</si>
  <si>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</si>
  <si>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</si>
  <si>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</si>
  <si>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</si>
  <si>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</si>
  <si>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</si>
  <si>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</si>
  <si>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</si>
  <si>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</si>
  <si>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</si>
  <si>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</si>
  <si>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</si>
  <si>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</si>
  <si>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</si>
  <si>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</si>
  <si>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</si>
  <si>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</si>
  <si>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</si>
  <si>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</si>
  <si>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</si>
  <si>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</si>
  <si>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</si>
  <si>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</si>
  <si>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</si>
  <si>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</si>
  <si>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</si>
  <si>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</si>
  <si>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</si>
  <si>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</si>
  <si>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</si>
  <si>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</si>
  <si>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</si>
  <si>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</si>
  <si>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</si>
  <si>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</si>
  <si>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</si>
  <si>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</si>
  <si>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</si>
  <si>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</si>
  <si>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</si>
  <si>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</si>
  <si>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</si>
  <si>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</si>
  <si>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</si>
  <si>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</si>
  <si>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</si>
  <si>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</si>
  <si>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</si>
  <si>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</si>
  <si>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</si>
  <si>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</si>
  <si>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</si>
  <si>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</si>
  <si>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</si>
  <si>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</si>
  <si>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</si>
  <si>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</si>
  <si>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</si>
  <si>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</si>
  <si>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</si>
  <si>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</si>
  <si>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</si>
  <si>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</si>
  <si>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</si>
  <si>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</si>
  <si>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</si>
  <si>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</si>
  <si>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</si>
  <si>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</si>
  <si>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</si>
  <si>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</si>
  <si>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</si>
  <si>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</si>
  <si>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</si>
  <si>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</si>
  <si>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</si>
  <si>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</si>
  <si>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</si>
  <si>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</si>
  <si>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</si>
  <si>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</si>
  <si>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</si>
  <si>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</si>
  <si>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</si>
  <si>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</si>
  <si>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</si>
  <si>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</si>
  <si>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</si>
  <si>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</si>
  <si>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</si>
  <si>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</si>
  <si>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</si>
  <si>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</si>
  <si>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</si>
  <si>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</si>
  <si>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</si>
  <si>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</si>
  <si>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</si>
  <si>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</si>
  <si>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</si>
  <si>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</si>
  <si>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</si>
  <si>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</si>
  <si>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</si>
  <si>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</si>
  <si>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</si>
  <si>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</si>
  <si>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</si>
  <si>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</si>
  <si>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</si>
  <si>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</si>
  <si>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</si>
  <si>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</si>
  <si>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</si>
  <si>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</si>
  <si>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</si>
  <si>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</si>
  <si>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</si>
  <si>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</si>
  <si>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</si>
  <si>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</si>
  <si>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</si>
  <si>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</si>
  <si>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</si>
  <si>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</si>
  <si>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</si>
  <si>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</si>
  <si>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</si>
  <si>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</si>
  <si>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</si>
  <si>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</si>
  <si>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</si>
  <si>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</si>
  <si>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</si>
  <si>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</si>
  <si>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</si>
  <si>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</si>
  <si>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</si>
  <si>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</si>
  <si>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</si>
  <si>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</si>
  <si>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</si>
  <si>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</si>
  <si>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</si>
  <si>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</si>
  <si>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</si>
  <si>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</si>
  <si>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</si>
  <si>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</si>
  <si>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</si>
  <si>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</si>
  <si>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</si>
  <si>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</si>
  <si>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</si>
  <si>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</si>
  <si>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</si>
  <si>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</si>
  <si>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</si>
  <si>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</si>
  <si>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</si>
  <si>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</si>
  <si>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</si>
  <si>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</si>
  <si>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</si>
  <si>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</si>
  <si>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</si>
  <si>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</si>
  <si>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</si>
  <si>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</si>
  <si>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</si>
  <si>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</si>
  <si>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</si>
  <si>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</si>
  <si>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</si>
  <si>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</si>
  <si>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</si>
  <si>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</si>
  <si>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</si>
  <si>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</si>
  <si>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</si>
  <si>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</si>
  <si>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</si>
  <si>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</si>
  <si>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</si>
  <si>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</si>
  <si>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</si>
  <si>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</si>
  <si>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</si>
  <si>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</si>
  <si>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</si>
  <si>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</si>
  <si>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</si>
  <si>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</si>
  <si>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</si>
  <si>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</si>
  <si>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</si>
  <si>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</si>
  <si>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</si>
  <si>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</si>
  <si>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</si>
  <si>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</si>
  <si>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</si>
  <si>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</si>
  <si>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</si>
  <si>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</si>
  <si>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</si>
  <si>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</si>
  <si>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</si>
  <si>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</si>
  <si>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</si>
  <si>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</si>
  <si>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</si>
  <si>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</si>
  <si>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</si>
  <si>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</si>
  <si>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</si>
  <si>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</si>
  <si>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</si>
  <si>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</si>
  <si>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</si>
  <si>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</si>
  <si>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</si>
  <si>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</si>
  <si>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</si>
  <si>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</si>
  <si>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</si>
  <si>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</si>
  <si>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</si>
  <si>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</si>
  <si>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</si>
  <si>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</si>
  <si>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</si>
  <si>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</si>
  <si>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</si>
  <si>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</si>
  <si>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</si>
  <si>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</si>
  <si>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</si>
  <si>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</si>
  <si>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</si>
  <si>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</si>
  <si>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</si>
  <si>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</si>
  <si>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</si>
  <si>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</si>
  <si>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</si>
  <si>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</si>
  <si>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</si>
  <si>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</si>
  <si>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</si>
  <si>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</si>
  <si>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</si>
  <si>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</si>
  <si>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</si>
  <si>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</si>
  <si>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</si>
  <si>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</si>
  <si>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</si>
  <si>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</si>
  <si>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</si>
  <si>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</si>
  <si>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</si>
  <si>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</si>
  <si>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</si>
  <si>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</si>
  <si>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</si>
  <si>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</si>
  <si>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</si>
  <si>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</si>
  <si>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</si>
  <si>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</si>
  <si>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</si>
  <si>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</si>
  <si>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</si>
  <si>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</si>
  <si>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</si>
  <si>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</si>
  <si>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</si>
  <si>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</si>
  <si>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</si>
  <si>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</si>
  <si>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</si>
  <si>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</si>
  <si>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</si>
  <si>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</si>
  <si>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</si>
  <si>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</si>
  <si>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</si>
  <si>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</si>
  <si>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</si>
  <si>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</si>
  <si>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</si>
  <si>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</si>
  <si>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</si>
  <si>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</si>
  <si>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</si>
  <si>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</si>
  <si>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</si>
  <si>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</si>
  <si>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</si>
  <si>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</si>
  <si>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</si>
  <si>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</si>
  <si>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</si>
  <si>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</si>
  <si>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</si>
  <si>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</si>
  <si>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</si>
  <si>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</si>
  <si>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</si>
  <si>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</si>
  <si>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</si>
  <si>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</si>
  <si>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</si>
  <si>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</si>
  <si>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</si>
  <si>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</si>
  <si>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</si>
  <si>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</si>
  <si>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</si>
  <si>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</si>
  <si>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</si>
  <si>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</si>
  <si>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</si>
  <si>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</si>
  <si>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</si>
  <si>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</si>
  <si>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</si>
  <si>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</si>
  <si>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</si>
  <si>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</si>
  <si>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</si>
  <si>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</si>
  <si>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</si>
  <si>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</si>
  <si>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</si>
  <si>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</si>
  <si>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</si>
  <si>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</si>
  <si>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</si>
  <si>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</si>
  <si>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</si>
  <si>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</si>
  <si>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</si>
  <si>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</si>
  <si>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</si>
  <si>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</si>
  <si>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</si>
  <si>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</si>
  <si>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</si>
  <si>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</si>
  <si>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</si>
  <si>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</si>
  <si>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</si>
  <si>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</si>
  <si>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</si>
  <si>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</si>
  <si>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</si>
  <si>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</si>
  <si>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</si>
  <si>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</si>
  <si>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</si>
  <si>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</si>
  <si>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</si>
  <si>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</si>
  <si>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</si>
  <si>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</si>
  <si>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</si>
  <si>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</si>
  <si>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</si>
  <si>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</si>
  <si>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</si>
  <si>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</si>
  <si>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</si>
  <si>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</si>
  <si>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</si>
  <si>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</si>
  <si>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</si>
  <si>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</si>
  <si>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</si>
  <si>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</si>
  <si>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</si>
  <si>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</si>
  <si>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</si>
  <si>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</si>
  <si>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</si>
  <si>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</si>
  <si>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</si>
  <si>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</si>
  <si>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</si>
  <si>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</si>
  <si>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</si>
  <si>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</si>
  <si>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</si>
  <si>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</si>
  <si>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</si>
  <si>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</si>
  <si>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</si>
  <si>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</si>
  <si>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</si>
  <si>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</si>
  <si>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</si>
  <si>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</si>
  <si>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</si>
  <si>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</si>
  <si>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</si>
  <si>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</si>
  <si>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</si>
  <si>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</si>
  <si>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</si>
  <si>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</si>
  <si>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</si>
  <si>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</si>
  <si>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</si>
  <si>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</si>
  <si>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</si>
  <si>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</si>
  <si>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</si>
  <si>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</si>
  <si>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</si>
  <si>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</si>
  <si>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</si>
  <si>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</si>
  <si>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</si>
  <si>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</si>
  <si>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</si>
  <si>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</si>
  <si>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</si>
  <si>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</si>
  <si>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</si>
  <si>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</si>
  <si>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</si>
  <si>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</si>
  <si>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</si>
  <si>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</si>
  <si>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</si>
  <si>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</si>
  <si>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</si>
  <si>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</si>
  <si>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</si>
  <si>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</si>
  <si>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</si>
  <si>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</si>
  <si>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</si>
  <si>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</si>
  <si>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</si>
  <si>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</si>
  <si>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</si>
  <si>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</si>
  <si>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</si>
  <si>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</si>
  <si>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</si>
  <si>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</si>
  <si>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</si>
  <si>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</si>
  <si>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</si>
  <si>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</si>
  <si>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</si>
  <si>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</si>
  <si>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</si>
  <si>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</si>
  <si>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</si>
  <si>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</si>
  <si>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</si>
  <si>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</si>
  <si>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</si>
  <si>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</si>
  <si>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</si>
  <si>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</si>
  <si>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</si>
  <si>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</si>
  <si>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</si>
  <si>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</si>
  <si>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</si>
  <si>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</si>
  <si>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</si>
  <si>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</si>
  <si>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</si>
  <si>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</si>
  <si>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</si>
  <si>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</si>
  <si>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</si>
  <si>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</si>
  <si>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</si>
  <si>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</si>
  <si>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</si>
  <si>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</si>
  <si>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</si>
  <si>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</si>
  <si>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</si>
  <si>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</si>
  <si>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</si>
  <si>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</si>
  <si>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</si>
  <si>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</si>
  <si>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</si>
  <si>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</si>
  <si>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</si>
  <si>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</si>
  <si>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</si>
  <si>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</si>
  <si>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</si>
  <si>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</si>
  <si>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</si>
  <si>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</si>
  <si>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</si>
  <si>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</si>
  <si>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</si>
  <si>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</si>
  <si>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</si>
  <si>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</si>
  <si>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</si>
  <si>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</si>
  <si>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</si>
  <si>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</si>
  <si>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</si>
  <si>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</si>
  <si>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</si>
  <si>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</si>
  <si>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</si>
  <si>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</si>
  <si>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</si>
  <si>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</si>
  <si>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</si>
  <si>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</si>
  <si>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</si>
  <si>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</si>
  <si>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</si>
  <si>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</si>
  <si>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</si>
  <si>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</si>
  <si>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</si>
  <si>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</si>
  <si>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</si>
  <si>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</si>
  <si>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</si>
  <si>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</si>
  <si>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</si>
  <si>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</si>
  <si>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</si>
  <si>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</si>
  <si>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</si>
  <si>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</si>
  <si>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</si>
  <si>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</si>
  <si>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</si>
  <si>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</si>
  <si>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</si>
  <si>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</si>
  <si>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</si>
  <si>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</si>
  <si>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</si>
  <si>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</si>
  <si>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</si>
  <si>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</si>
  <si>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</si>
  <si>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</si>
  <si>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</si>
  <si>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</si>
  <si>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</si>
  <si>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</si>
  <si>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</si>
  <si>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</si>
  <si>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</si>
  <si>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</si>
  <si>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</si>
  <si>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</si>
  <si>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</si>
  <si>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</si>
  <si>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</si>
  <si>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</si>
  <si>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</si>
  <si>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</si>
  <si>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</si>
  <si>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</si>
  <si>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</si>
  <si>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</si>
  <si>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</si>
  <si>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</si>
  <si>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</si>
  <si>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</si>
  <si>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</si>
  <si>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</si>
  <si>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</si>
  <si>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</si>
  <si>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</si>
  <si>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</si>
  <si>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</si>
  <si>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</si>
  <si>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</si>
  <si>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</si>
  <si>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</si>
  <si>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</si>
  <si>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</si>
  <si>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</si>
  <si>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</si>
  <si>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</si>
  <si>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</si>
  <si>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</si>
  <si>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</si>
  <si>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</si>
  <si>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</si>
  <si>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</si>
  <si>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</si>
  <si>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</si>
  <si>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</si>
  <si>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</si>
  <si>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</si>
  <si>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</si>
  <si>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</si>
  <si>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</si>
  <si>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</si>
  <si>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</si>
  <si>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</si>
  <si>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</si>
  <si>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</si>
  <si>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</si>
  <si>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</si>
  <si>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</si>
  <si>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</si>
  <si>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</si>
  <si>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</si>
  <si>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</si>
  <si>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</si>
  <si>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</si>
  <si>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</si>
  <si>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</si>
  <si>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</si>
  <si>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</si>
  <si>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</si>
  <si>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</si>
  <si>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</si>
  <si>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</si>
  <si>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</si>
  <si>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</si>
  <si>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</si>
  <si>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</si>
  <si>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</si>
  <si>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</si>
  <si>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</si>
  <si>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</si>
  <si>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</si>
  <si>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</si>
  <si>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</si>
  <si>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</si>
  <si>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</si>
  <si>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</si>
  <si>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</si>
  <si>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</si>
  <si>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</si>
  <si>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</si>
  <si>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</si>
  <si>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</si>
  <si>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</si>
  <si>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</si>
  <si>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</si>
  <si>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</si>
  <si>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</si>
  <si>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</si>
  <si>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</si>
  <si>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</si>
  <si>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</si>
  <si>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</si>
  <si>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</si>
  <si>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</si>
  <si>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</si>
  <si>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</si>
  <si>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</si>
  <si>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</si>
  <si>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</si>
  <si>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</si>
  <si>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</si>
  <si>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</si>
  <si>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</si>
  <si>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</si>
  <si>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</si>
  <si>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</si>
  <si>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</si>
  <si>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</si>
  <si>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</si>
  <si>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</si>
  <si>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</si>
  <si>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</si>
  <si>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</si>
  <si>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</si>
  <si>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</si>
  <si>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</si>
  <si>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</si>
  <si>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</si>
  <si>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</si>
  <si>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</si>
  <si>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</si>
  <si>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</si>
  <si>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</si>
  <si>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</si>
  <si>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</si>
  <si>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</si>
  <si>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</si>
  <si>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</si>
  <si>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</si>
  <si>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</si>
  <si>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</si>
  <si>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</si>
  <si>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</si>
  <si>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</si>
  <si>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</si>
  <si>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</si>
  <si>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</si>
  <si>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</si>
  <si>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</si>
  <si>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</si>
  <si>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</si>
  <si>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</si>
  <si>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</si>
  <si>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</si>
  <si>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</si>
  <si>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</si>
  <si>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</si>
  <si>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</si>
  <si>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</si>
  <si>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</si>
  <si>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</si>
  <si>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</si>
  <si>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</si>
  <si>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</si>
  <si>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</si>
  <si>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</si>
  <si>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</si>
  <si>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</si>
  <si>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</si>
  <si>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</si>
  <si>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</si>
  <si>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</si>
  <si>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</si>
  <si>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</si>
  <si>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</si>
  <si>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</si>
  <si>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</si>
  <si>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</si>
  <si>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</si>
  <si>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</si>
  <si>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</si>
  <si>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</si>
  <si>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</si>
  <si>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</si>
  <si>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</si>
  <si>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</si>
  <si>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</si>
  <si>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</si>
  <si>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</si>
  <si>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</si>
  <si>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</si>
  <si>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</si>
  <si>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</si>
  <si>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</si>
  <si>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</si>
  <si>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</si>
  <si>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</si>
  <si>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</si>
  <si>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</si>
  <si>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</si>
  <si>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</si>
  <si>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</si>
  <si>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</si>
  <si>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</si>
  <si>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</si>
  <si>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</si>
  <si>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</si>
  <si>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</si>
  <si>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</si>
  <si>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</si>
  <si>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</si>
  <si>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</si>
  <si>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</si>
  <si>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</si>
  <si>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</si>
  <si>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</si>
  <si>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</si>
  <si>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</si>
  <si>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</si>
  <si>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</si>
  <si>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</si>
  <si>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</si>
  <si>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</si>
  <si>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</si>
  <si>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</si>
  <si>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</si>
  <si>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</si>
  <si>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</si>
  <si>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</si>
  <si>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</si>
  <si>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</si>
  <si>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</si>
  <si>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</si>
  <si>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</si>
  <si>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</si>
  <si>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</si>
  <si>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</si>
  <si>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</si>
  <si>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</si>
  <si>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</si>
  <si>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</si>
  <si>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</si>
  <si>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</si>
  <si>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</si>
  <si>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</si>
  <si>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</si>
  <si>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</si>
  <si>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</si>
  <si>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</si>
  <si>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</si>
  <si>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</si>
  <si>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</si>
  <si>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</si>
  <si>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</si>
  <si>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</si>
  <si>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</si>
  <si>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</si>
  <si>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</si>
  <si>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</si>
  <si>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</si>
  <si>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</si>
  <si>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</si>
  <si>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</si>
  <si>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</si>
  <si>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</si>
  <si>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</si>
  <si>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</si>
  <si>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</si>
  <si>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</si>
  <si>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</si>
  <si>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</si>
  <si>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</si>
  <si>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</si>
  <si>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</si>
  <si>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</si>
  <si>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</si>
  <si>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</si>
  <si>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</si>
  <si>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</si>
  <si>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</si>
  <si>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</si>
  <si>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</si>
  <si>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</si>
  <si>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</si>
  <si>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</si>
  <si>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</si>
  <si>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</si>
  <si>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</si>
  <si>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</si>
  <si>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</si>
  <si>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</si>
  <si>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</si>
  <si>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</si>
  <si>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</si>
  <si>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</si>
  <si>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</si>
  <si>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</si>
  <si>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</si>
  <si>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</si>
  <si>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</si>
  <si>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</si>
  <si>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</si>
  <si>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</si>
  <si>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</si>
  <si>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</si>
  <si>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</si>
  <si>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</si>
  <si>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</si>
  <si>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</si>
  <si>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</si>
  <si>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</si>
  <si>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</si>
  <si>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</si>
  <si>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</si>
  <si>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</si>
  <si>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</si>
  <si>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</si>
  <si>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</si>
  <si>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</si>
  <si>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</si>
  <si>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</si>
  <si>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</si>
  <si>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</si>
  <si>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</si>
  <si>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</si>
  <si>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</si>
  <si>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</si>
  <si>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</si>
  <si>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</si>
  <si>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</si>
  <si>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</si>
  <si>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</si>
  <si>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</si>
  <si>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</si>
  <si>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</si>
  <si>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</si>
  <si>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</si>
  <si>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</si>
  <si>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</si>
  <si>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</si>
  <si>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</si>
  <si>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</si>
  <si>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</si>
  <si>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</si>
  <si>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</si>
  <si>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</si>
  <si>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</si>
  <si>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</si>
  <si>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</si>
  <si>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</si>
  <si>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</si>
  <si>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</si>
  <si>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</si>
  <si>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</si>
  <si>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</si>
  <si>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</si>
  <si>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</si>
  <si>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</si>
  <si>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</si>
  <si>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</si>
  <si>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</si>
  <si>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</si>
  <si>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</si>
  <si>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</si>
  <si>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</si>
  <si>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</si>
  <si>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</si>
  <si>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</si>
  <si>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</si>
  <si>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</si>
  <si>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</si>
  <si>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</si>
  <si>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</si>
  <si>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</si>
  <si>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</si>
  <si>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</si>
  <si>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</si>
  <si>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</si>
  <si>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</si>
  <si>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</si>
  <si>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</si>
  <si>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</si>
  <si>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</si>
  <si>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</si>
  <si>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</si>
  <si>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</si>
  <si>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</si>
  <si>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</si>
  <si>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</si>
  <si>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</si>
  <si>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</si>
  <si>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</si>
  <si>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</si>
  <si>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</si>
  <si>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</si>
  <si>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</si>
  <si>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</si>
  <si>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</si>
  <si>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</si>
  <si>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</si>
  <si>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</si>
  <si>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</si>
  <si>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</si>
  <si>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</si>
  <si>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</si>
  <si>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</si>
  <si>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</si>
  <si>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</si>
  <si>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</si>
  <si>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</si>
  <si>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</si>
  <si>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</si>
  <si>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</si>
  <si>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</si>
  <si>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</si>
  <si>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</si>
  <si>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</si>
  <si>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</si>
  <si>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</si>
  <si>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</si>
  <si>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</si>
  <si>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</si>
  <si>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</si>
  <si>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</si>
  <si>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</si>
  <si>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</si>
  <si>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</si>
  <si>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</si>
  <si>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</si>
  <si>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</si>
  <si>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</si>
  <si>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</si>
  <si>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</si>
  <si>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</si>
  <si>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</si>
  <si>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</si>
  <si>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</si>
  <si>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</si>
  <si>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</si>
  <si>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</si>
  <si>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</si>
  <si>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</si>
  <si>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</si>
  <si>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</si>
  <si>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</si>
  <si>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</si>
  <si>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</si>
  <si>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</si>
  <si>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</si>
  <si>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</si>
  <si>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</si>
  <si>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</si>
  <si>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</si>
  <si>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</si>
  <si>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</si>
  <si>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</si>
  <si>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</si>
  <si>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</si>
  <si>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</si>
  <si>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</si>
  <si>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</si>
  <si>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</si>
  <si>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</si>
  <si>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</si>
  <si>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</si>
  <si>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</si>
  <si>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</si>
  <si>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</si>
  <si>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</si>
  <si>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</si>
  <si>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</si>
  <si>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</si>
  <si>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</si>
  <si>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</si>
  <si>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</si>
  <si>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</si>
  <si>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</si>
  <si>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</si>
  <si>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</si>
  <si>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</si>
  <si>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</si>
  <si>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</si>
  <si>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</si>
  <si>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</si>
  <si>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</si>
  <si>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</si>
  <si>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</si>
  <si>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</si>
  <si>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</si>
  <si>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</si>
  <si>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</si>
  <si>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</si>
  <si>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</si>
  <si>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</si>
  <si>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</si>
  <si>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</si>
  <si>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</si>
  <si>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</si>
  <si>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</si>
  <si>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</si>
  <si>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</si>
  <si>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</si>
  <si>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</si>
  <si>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</si>
  <si>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</si>
  <si>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</si>
  <si>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</si>
  <si>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</si>
  <si>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</si>
  <si>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</si>
  <si>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</si>
  <si>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</si>
  <si>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</si>
  <si>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</si>
  <si>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</si>
  <si>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</si>
  <si>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</si>
  <si>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</si>
  <si>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</si>
  <si>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</si>
  <si>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</si>
  <si>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</si>
  <si>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</si>
  <si>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</si>
  <si>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</si>
  <si>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</si>
  <si>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</si>
  <si>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</si>
  <si>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</si>
  <si>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</si>
  <si>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</si>
  <si>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</si>
  <si>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</si>
  <si>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</si>
  <si>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</si>
  <si>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</si>
  <si>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</si>
  <si>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</si>
  <si>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</si>
  <si>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</si>
  <si>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</si>
  <si>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</si>
  <si>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</si>
  <si>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</si>
  <si>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</si>
  <si>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</si>
  <si>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</si>
  <si>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</si>
  <si>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</si>
  <si>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</si>
  <si>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</si>
  <si>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</si>
  <si>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</si>
  <si>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</si>
  <si>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</si>
  <si>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</si>
  <si>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</si>
  <si>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</si>
  <si>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</si>
  <si>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</si>
  <si>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</si>
  <si>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</si>
  <si>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</si>
  <si>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</si>
  <si>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</si>
  <si>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</si>
  <si>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</si>
  <si>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</si>
  <si>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</si>
  <si>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</si>
  <si>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</si>
  <si>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</si>
  <si>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</si>
  <si>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</si>
  <si>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</si>
  <si>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</si>
  <si>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</si>
  <si>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</si>
  <si>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</si>
  <si>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</si>
  <si>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</si>
  <si>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</si>
  <si>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</si>
  <si>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</si>
  <si>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</si>
  <si>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</si>
  <si>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</si>
  <si>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</si>
  <si>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</si>
  <si>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</si>
  <si>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</si>
  <si>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</si>
  <si>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</si>
  <si>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</si>
  <si>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</si>
  <si>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</si>
  <si>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</si>
  <si>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</si>
  <si>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</si>
  <si>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</si>
  <si>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</si>
  <si>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</si>
  <si>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</si>
  <si>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</si>
  <si>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</si>
  <si>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</si>
  <si>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</si>
  <si>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</si>
  <si>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</si>
  <si>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</si>
  <si>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</si>
  <si>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</si>
  <si>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</si>
  <si>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</si>
  <si>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</si>
  <si>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</si>
  <si>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</si>
  <si>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</si>
  <si>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</si>
  <si>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</si>
  <si>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</si>
  <si>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</si>
  <si>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</si>
  <si>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</si>
  <si>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</si>
  <si>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</si>
  <si>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</si>
  <si>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</si>
  <si>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</si>
  <si>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</si>
  <si>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</si>
  <si>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</si>
  <si>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</si>
  <si>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</si>
  <si>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</si>
  <si>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</si>
  <si>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</si>
  <si>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</si>
  <si>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</si>
  <si>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</si>
  <si>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</si>
  <si>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</si>
  <si>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</si>
  <si>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</si>
  <si>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</si>
  <si>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</si>
  <si>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</si>
  <si>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</si>
  <si>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</si>
  <si>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</si>
  <si>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</si>
  <si>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</si>
  <si>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</si>
  <si>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</si>
  <si>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</si>
  <si>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</si>
  <si>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</si>
  <si>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</si>
  <si>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</si>
  <si>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</si>
  <si>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</si>
  <si>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</si>
  <si>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</si>
  <si>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</si>
  <si>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</si>
  <si>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</si>
  <si>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</si>
  <si>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</si>
  <si>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</si>
  <si>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</si>
  <si>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</si>
  <si>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</si>
  <si>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</si>
  <si>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</si>
  <si>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</si>
  <si>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</si>
  <si>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</si>
  <si>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</si>
  <si>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</si>
  <si>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</si>
  <si>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</si>
  <si>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</si>
  <si>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</si>
  <si>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</si>
  <si>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</si>
  <si>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</si>
  <si>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</si>
  <si>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</si>
  <si>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</si>
  <si>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</si>
  <si>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</si>
  <si>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</si>
  <si>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</si>
  <si>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</si>
  <si>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</si>
  <si>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</si>
  <si>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</si>
  <si>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</si>
  <si>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</si>
  <si>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</si>
  <si>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</si>
  <si>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</si>
  <si>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</si>
  <si>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</si>
  <si>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</si>
  <si>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</si>
  <si>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</si>
  <si>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</si>
  <si>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</si>
  <si>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</si>
  <si>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</si>
  <si>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</si>
  <si>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</si>
  <si>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</si>
  <si>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</si>
  <si>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</si>
  <si>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</si>
  <si>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</si>
  <si>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</si>
  <si>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</si>
  <si>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</si>
  <si>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</si>
  <si>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</si>
  <si>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</si>
  <si>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</si>
  <si>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</si>
  <si>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</si>
  <si>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</si>
  <si>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</si>
  <si>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</si>
  <si>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</si>
  <si>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</si>
  <si>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</si>
  <si>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</si>
  <si>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</si>
  <si>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</si>
  <si>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</si>
  <si>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</si>
  <si>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</si>
  <si>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</si>
  <si>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</si>
  <si>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</si>
  <si>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</si>
  <si>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</si>
  <si>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</si>
  <si>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</si>
  <si>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</si>
  <si>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</si>
  <si>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</si>
  <si>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</si>
  <si>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</si>
  <si>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</si>
  <si>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</si>
  <si>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</si>
  <si>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</si>
  <si>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</si>
  <si>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</si>
  <si>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</si>
  <si>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</si>
  <si>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</si>
  <si>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</si>
  <si>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</si>
  <si>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</si>
  <si>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</si>
  <si>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</si>
  <si>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</si>
  <si>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</si>
  <si>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</si>
  <si>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</si>
  <si>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</si>
  <si>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</si>
  <si>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</si>
  <si>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</si>
  <si>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</si>
  <si>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</si>
  <si>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</si>
  <si>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</si>
  <si>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</si>
  <si>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</si>
  <si>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</si>
  <si>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</si>
  <si>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</si>
  <si>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</si>
  <si>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</si>
  <si>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</si>
  <si>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</si>
  <si>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</si>
  <si>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</si>
  <si>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</si>
  <si>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</si>
  <si>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</si>
  <si>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</si>
  <si>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</si>
  <si>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</si>
  <si>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</si>
  <si>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</si>
  <si>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</si>
  <si>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</si>
  <si>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</si>
  <si>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</si>
  <si>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</si>
  <si>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</si>
  <si>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</si>
  <si>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</si>
  <si>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</si>
  <si>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</si>
  <si>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</si>
  <si>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</si>
  <si>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</si>
  <si>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</si>
  <si>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</si>
  <si>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</si>
  <si>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</si>
  <si>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</si>
  <si>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</si>
  <si>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</si>
  <si>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</si>
  <si>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</si>
  <si>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</si>
  <si>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</si>
  <si>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</si>
  <si>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</si>
  <si>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</si>
  <si>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</si>
  <si>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</si>
  <si>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</si>
  <si>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</si>
  <si>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</si>
  <si>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</si>
  <si>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</si>
  <si>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</si>
  <si>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</si>
  <si>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</si>
  <si>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</si>
  <si>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</si>
  <si>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</si>
  <si>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</si>
  <si>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</si>
  <si>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</si>
  <si>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</si>
  <si>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</si>
  <si>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</si>
  <si>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</si>
  <si>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</si>
  <si>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</si>
  <si>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</si>
  <si>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</si>
  <si>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</si>
  <si>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</si>
  <si>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</si>
  <si>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</si>
  <si>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</si>
  <si>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</si>
  <si>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</si>
  <si>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</si>
  <si>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</si>
  <si>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</si>
  <si>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</si>
  <si>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</si>
  <si>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</si>
  <si>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</si>
  <si>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</si>
  <si>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</si>
  <si>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</si>
  <si>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</si>
  <si>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</si>
  <si>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</si>
  <si>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</si>
  <si>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</si>
  <si>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</si>
  <si>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</si>
  <si>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</si>
  <si>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</si>
  <si>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</si>
  <si>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</si>
  <si>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</si>
  <si>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</si>
  <si>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</si>
  <si>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</si>
  <si>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</si>
  <si>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</si>
  <si>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</si>
  <si>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</si>
  <si>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</si>
  <si>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</si>
  <si>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</si>
  <si>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</si>
  <si>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</si>
  <si>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</si>
  <si>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</si>
  <si>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</si>
  <si>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</si>
  <si>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</si>
  <si>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</si>
  <si>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</si>
  <si>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</si>
  <si>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</si>
  <si>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</si>
  <si>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</si>
  <si>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</si>
  <si>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</si>
  <si>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</si>
  <si>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</si>
  <si>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</si>
  <si>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</si>
  <si>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</si>
  <si>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</si>
  <si>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</si>
  <si>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</si>
  <si>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</si>
  <si>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</si>
  <si>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</si>
  <si>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</si>
  <si>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</si>
  <si>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</si>
  <si>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</si>
  <si>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</si>
  <si>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</si>
  <si>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</si>
  <si>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</si>
  <si>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</si>
  <si>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</si>
  <si>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</si>
  <si>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</si>
  <si>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</si>
  <si>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</si>
  <si>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</si>
  <si>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</si>
  <si>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</si>
  <si>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</si>
  <si>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</si>
  <si>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</si>
  <si>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</si>
  <si>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</si>
  <si>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</si>
  <si>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</si>
  <si>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</si>
  <si>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</si>
  <si>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</si>
  <si>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</si>
  <si>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</si>
  <si>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</si>
  <si>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</si>
  <si>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</si>
  <si>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</si>
  <si>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</si>
  <si>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</si>
  <si>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</si>
  <si>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</si>
  <si>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</si>
  <si>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</si>
  <si>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</si>
  <si>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</si>
  <si>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</si>
  <si>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</si>
  <si>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</si>
  <si>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</si>
  <si>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</si>
  <si>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</si>
  <si>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</si>
  <si>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</si>
  <si>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</si>
  <si>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</si>
  <si>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</si>
  <si>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</si>
  <si>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</si>
  <si>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</si>
  <si>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</si>
  <si>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</si>
  <si>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</si>
  <si>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</si>
  <si>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</si>
  <si>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</si>
  <si>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</si>
  <si>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</si>
  <si>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</si>
  <si>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</si>
  <si>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</si>
  <si>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</si>
  <si>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</si>
  <si>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</si>
  <si>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</si>
  <si>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</si>
  <si>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</si>
  <si>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</si>
  <si>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</si>
  <si>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</si>
  <si>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</si>
  <si>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</si>
  <si>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</si>
  <si>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</si>
  <si>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</si>
  <si>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</si>
  <si>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</si>
  <si>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</si>
  <si>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</si>
  <si>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</si>
  <si>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</si>
  <si>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</si>
  <si>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</si>
  <si>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</si>
  <si>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</si>
  <si>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</si>
  <si>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</si>
  <si>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</si>
  <si>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</si>
  <si>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</si>
  <si>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</si>
  <si>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</si>
  <si>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</si>
  <si>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</si>
  <si>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</si>
  <si>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</si>
  <si>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</si>
  <si>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</si>
  <si>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</si>
  <si>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</si>
  <si>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</si>
  <si>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</si>
  <si>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</si>
  <si>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</si>
  <si>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</si>
  <si>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</si>
  <si>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</si>
  <si>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</si>
  <si>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</si>
  <si>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</si>
  <si>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</si>
  <si>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</si>
  <si>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</si>
  <si>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</si>
  <si>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</si>
  <si>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</si>
  <si>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</si>
  <si>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</si>
  <si>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</si>
  <si>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</si>
  <si>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</si>
  <si>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</si>
  <si>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</si>
  <si>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</si>
  <si>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</si>
  <si>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</si>
  <si>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</si>
  <si>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</si>
  <si>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</si>
  <si>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</si>
  <si>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</si>
  <si>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</si>
  <si>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</si>
  <si>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</si>
  <si>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</si>
  <si>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</si>
  <si>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</si>
  <si>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</si>
  <si>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</si>
  <si>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</si>
  <si>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</si>
  <si>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</si>
  <si>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</si>
  <si>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</si>
  <si>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</si>
  <si>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</si>
  <si>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</si>
  <si>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</si>
  <si>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</si>
  <si>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</si>
  <si>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</si>
  <si>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</si>
  <si>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</si>
  <si>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</si>
  <si>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</si>
  <si>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</si>
  <si>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</si>
  <si>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</si>
  <si>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</si>
  <si>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</si>
  <si>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</si>
  <si>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</si>
  <si>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</si>
  <si>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</si>
  <si>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</si>
  <si>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</si>
  <si>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</si>
  <si>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</si>
  <si>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</si>
  <si>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</si>
  <si>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</si>
  <si>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</si>
  <si>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</si>
  <si>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</si>
  <si>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</si>
  <si>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</si>
  <si>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</si>
  <si>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</si>
  <si>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</si>
  <si>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</si>
  <si>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</si>
  <si>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</si>
  <si>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</si>
  <si>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</si>
  <si>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</si>
  <si>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</si>
  <si>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</si>
  <si>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</si>
  <si>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</si>
  <si>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</si>
  <si>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</si>
  <si>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</si>
  <si>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</si>
  <si>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</si>
  <si>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</si>
  <si>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</si>
  <si>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</si>
  <si>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</si>
  <si>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</si>
  <si>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</si>
  <si>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</si>
  <si>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</si>
  <si>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</si>
  <si>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</si>
  <si>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</si>
  <si>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</si>
  <si>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</si>
  <si>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</si>
  <si>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</si>
  <si>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</si>
  <si>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</si>
  <si>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</si>
  <si>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</si>
  <si>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</si>
  <si>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</si>
  <si>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</si>
  <si>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</si>
  <si>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</si>
  <si>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</si>
  <si>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</si>
  <si>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</si>
  <si>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</si>
  <si>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</si>
  <si>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</si>
  <si>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</si>
  <si>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</si>
  <si>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</si>
  <si>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</si>
  <si>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</si>
  <si>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</si>
  <si>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</si>
  <si>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</si>
  <si>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</si>
  <si>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</si>
  <si>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</si>
  <si>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</si>
  <si>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</si>
  <si>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</si>
  <si>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</si>
  <si>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</si>
  <si>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</si>
  <si>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</si>
  <si>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</si>
  <si>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</si>
  <si>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</si>
  <si>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</si>
  <si>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</si>
  <si>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</si>
  <si>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</si>
  <si>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</si>
  <si>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</si>
  <si>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</si>
  <si>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</si>
  <si>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</si>
  <si>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</si>
  <si>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</si>
  <si>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</si>
  <si>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</si>
  <si>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</si>
  <si>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</si>
  <si>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</si>
  <si>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</si>
  <si>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</si>
  <si>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</si>
  <si>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</si>
  <si>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</si>
  <si>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</si>
  <si>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</si>
  <si>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</si>
  <si>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</si>
  <si>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</si>
  <si>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</si>
  <si>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</si>
  <si>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</si>
  <si>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</si>
  <si>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</si>
  <si>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</si>
  <si>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</si>
  <si>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</si>
  <si>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</si>
  <si>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</si>
  <si>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</si>
  <si>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</si>
  <si>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</si>
  <si>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</si>
  <si>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</si>
  <si>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</si>
  <si>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</si>
  <si>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</si>
  <si>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</si>
  <si>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</si>
  <si>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</si>
  <si>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</si>
  <si>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</si>
  <si>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</si>
  <si>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</si>
  <si>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</si>
  <si>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</si>
  <si>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</si>
  <si>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</si>
  <si>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</si>
  <si>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</si>
  <si>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</si>
  <si>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</si>
  <si>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</si>
  <si>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</si>
  <si>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</si>
  <si>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</si>
  <si>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</si>
  <si>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</si>
  <si>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</si>
  <si>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</si>
  <si>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</si>
  <si>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</si>
  <si>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</si>
  <si>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</si>
  <si>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</si>
  <si>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</si>
  <si>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</si>
  <si>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</si>
  <si>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</si>
  <si>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</si>
  <si>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</si>
  <si>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</si>
  <si>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</si>
  <si>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</si>
  <si>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</si>
  <si>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</si>
  <si>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</si>
  <si>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</si>
  <si>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</si>
  <si>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</si>
  <si>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</si>
  <si>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</si>
  <si>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</si>
  <si>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</si>
  <si>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</si>
  <si>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</si>
  <si>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</si>
  <si>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</si>
  <si>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</si>
  <si>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</si>
  <si>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</si>
  <si>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</si>
  <si>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</si>
  <si>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</si>
  <si>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</si>
  <si>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</si>
  <si>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</si>
  <si>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</si>
  <si>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</si>
  <si>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</si>
  <si>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</si>
  <si>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</si>
  <si>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</si>
  <si>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</si>
  <si>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</si>
  <si>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</si>
  <si>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</si>
  <si>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</si>
  <si>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</si>
  <si>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</si>
  <si>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</si>
  <si>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</si>
  <si>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</si>
  <si>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</si>
  <si>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</si>
  <si>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</si>
  <si>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</si>
  <si>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</si>
  <si>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</si>
  <si>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</si>
  <si>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</si>
  <si>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</si>
  <si>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</si>
  <si>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</si>
  <si>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</si>
  <si>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</si>
  <si>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</si>
  <si>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</si>
  <si>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</si>
  <si>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</si>
  <si>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</si>
  <si>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</si>
  <si>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</si>
  <si>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</si>
  <si>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</si>
  <si>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</si>
  <si>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</si>
  <si>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</si>
  <si>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</si>
  <si>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</si>
  <si>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</si>
  <si>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</si>
  <si>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</si>
  <si>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</si>
  <si>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</si>
  <si>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</si>
  <si>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</si>
  <si>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</si>
  <si>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</si>
  <si>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</si>
  <si>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</si>
  <si>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</si>
  <si>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</si>
  <si>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</si>
  <si>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</si>
  <si>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</si>
  <si>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</si>
  <si>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</si>
  <si>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</si>
  <si>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</si>
  <si>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</si>
  <si>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</si>
  <si>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</si>
  <si>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</si>
  <si>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</si>
  <si>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</si>
  <si>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</si>
  <si>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</si>
  <si>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</si>
  <si>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</si>
  <si>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</si>
  <si>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</si>
  <si>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</si>
  <si>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</si>
  <si>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</si>
  <si>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</si>
  <si>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</si>
  <si>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</si>
  <si>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</si>
  <si>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</si>
  <si>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</si>
  <si>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</si>
  <si>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</si>
  <si>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</si>
  <si>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</si>
  <si>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</si>
  <si>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</si>
  <si>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</si>
  <si>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</si>
  <si>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</si>
  <si>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</si>
  <si>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</si>
  <si>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</si>
  <si>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</si>
  <si>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</si>
  <si>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</si>
  <si>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</si>
  <si>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</si>
  <si>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</si>
  <si>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</si>
  <si>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</si>
  <si>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</si>
  <si>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</si>
  <si>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</si>
  <si>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</si>
  <si>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</si>
  <si>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</si>
  <si>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</si>
  <si>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</si>
  <si>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</si>
  <si>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</si>
  <si>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</si>
  <si>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</si>
  <si>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</si>
  <si>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</si>
  <si>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</si>
  <si>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</si>
  <si>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</si>
  <si>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</si>
  <si>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</si>
  <si>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</si>
  <si>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</si>
  <si>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</si>
  <si>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</si>
  <si>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</si>
  <si>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</si>
  <si>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</si>
  <si>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</si>
  <si>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</si>
  <si>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</si>
  <si>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</si>
  <si>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</si>
  <si>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</si>
  <si>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</si>
  <si>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</si>
  <si>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</si>
  <si>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</si>
  <si>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</si>
  <si>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</si>
  <si>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</si>
  <si>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</si>
  <si>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</si>
  <si>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</si>
  <si>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</si>
  <si>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</si>
  <si>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</si>
  <si>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</si>
  <si>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</si>
  <si>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</si>
  <si>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</si>
  <si>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</si>
  <si>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</si>
  <si>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</si>
  <si>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</si>
  <si>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</si>
  <si>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</si>
  <si>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</si>
  <si>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</si>
  <si>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</si>
  <si>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</si>
  <si>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</si>
  <si>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</si>
  <si>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</si>
  <si>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</si>
  <si>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</si>
  <si>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</si>
  <si>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</si>
  <si>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</si>
  <si>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</si>
  <si>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</si>
  <si>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</si>
  <si>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</si>
  <si>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</si>
  <si>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</si>
  <si>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</si>
  <si>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</si>
  <si>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</si>
  <si>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</si>
  <si>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</si>
  <si>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</si>
  <si>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</si>
  <si>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</si>
  <si>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</si>
  <si>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</si>
  <si>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</si>
  <si>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</si>
  <si>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</si>
  <si>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</si>
  <si>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</si>
  <si>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</si>
  <si>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</si>
  <si>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</si>
  <si>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</si>
  <si>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</si>
  <si>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</si>
  <si>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</si>
  <si>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</si>
  <si>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</si>
  <si>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</si>
  <si>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</si>
  <si>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</si>
  <si>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</si>
  <si>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</si>
  <si>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</si>
  <si>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</si>
  <si>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</si>
  <si>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</si>
  <si>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</si>
  <si>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</si>
  <si>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</si>
  <si>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</si>
  <si>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</si>
  <si>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</si>
  <si>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</si>
  <si>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</si>
  <si>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</si>
  <si>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</si>
  <si>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</si>
  <si>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</si>
  <si>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</si>
  <si>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</si>
  <si>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</si>
  <si>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</si>
  <si>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</si>
  <si>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</si>
  <si>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</si>
  <si>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</si>
  <si>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</si>
  <si>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</si>
  <si>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</si>
  <si>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</si>
  <si>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</si>
  <si>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</si>
  <si>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</si>
  <si>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</si>
  <si>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</si>
  <si>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</si>
  <si>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</si>
  <si>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</si>
  <si>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</si>
  <si>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</si>
  <si>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</si>
  <si>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</si>
  <si>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</si>
  <si>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</si>
  <si>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</si>
  <si>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</si>
  <si>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</si>
  <si>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</si>
  <si>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</si>
  <si>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</si>
  <si>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</si>
  <si>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</si>
  <si>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</si>
  <si>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</si>
  <si>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</si>
  <si>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</si>
  <si>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</si>
  <si>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</si>
  <si>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</si>
  <si>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</si>
  <si>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</si>
  <si>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</si>
  <si>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</si>
  <si>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</si>
  <si>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</si>
  <si>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</si>
  <si>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</si>
  <si>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</si>
  <si>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</si>
  <si>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</si>
  <si>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</si>
  <si>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</si>
  <si>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</si>
  <si>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</si>
  <si>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</si>
  <si>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</si>
  <si>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</si>
  <si>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</si>
  <si>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</si>
  <si>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</si>
  <si>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</si>
  <si>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</si>
  <si>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</si>
  <si>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</si>
  <si>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</si>
  <si>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</si>
  <si>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</si>
  <si>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</si>
  <si>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</si>
  <si>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</si>
  <si>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</si>
  <si>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</si>
  <si>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</si>
  <si>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</si>
  <si>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</si>
  <si>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</si>
  <si>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</si>
  <si>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</si>
  <si>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</si>
  <si>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</si>
  <si>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</si>
  <si>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</si>
  <si>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</si>
  <si>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</si>
  <si>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</si>
  <si>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</si>
  <si>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</si>
  <si>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</si>
  <si>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</si>
  <si>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</si>
  <si>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</si>
  <si>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</si>
  <si>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</si>
  <si>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</si>
  <si>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</si>
  <si>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</si>
  <si>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</si>
  <si>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</si>
  <si>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</si>
  <si>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</si>
  <si>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</si>
  <si>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</si>
  <si>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</si>
  <si>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</si>
  <si>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</si>
  <si>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</si>
  <si>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</si>
  <si>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</si>
  <si>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</si>
  <si>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</si>
  <si>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</si>
  <si>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</si>
  <si>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</si>
  <si>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</si>
  <si>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</si>
  <si>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</si>
  <si>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</si>
  <si>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</si>
  <si>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</si>
  <si>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</si>
  <si>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</si>
  <si>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</si>
  <si>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</si>
  <si>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</si>
  <si>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</si>
  <si>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</si>
  <si>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</si>
  <si>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</si>
  <si>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</si>
  <si>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</si>
  <si>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</si>
  <si>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</si>
  <si>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</si>
  <si>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</si>
  <si>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</si>
  <si>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</si>
  <si>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</si>
  <si>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</si>
  <si>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</si>
  <si>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</si>
  <si>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</si>
  <si>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</si>
  <si>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</si>
  <si>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</si>
  <si>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</si>
  <si>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</si>
  <si>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</si>
  <si>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</si>
  <si>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</si>
  <si>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</si>
  <si>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</si>
  <si>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</si>
  <si>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</si>
  <si>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</si>
  <si>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</si>
  <si>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</si>
  <si>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</si>
  <si>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</si>
  <si>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</si>
  <si>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</si>
  <si>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</si>
  <si>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</si>
  <si>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</si>
  <si>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</si>
  <si>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</si>
  <si>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</si>
  <si>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</si>
  <si>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</si>
  <si>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</si>
  <si>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</si>
  <si>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</si>
  <si>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</si>
  <si>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</si>
  <si>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</si>
  <si>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</si>
  <si>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</si>
  <si>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</si>
  <si>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</si>
  <si>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</si>
  <si>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</si>
  <si>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</si>
  <si>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</si>
  <si>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</si>
  <si>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</si>
  <si>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</si>
  <si>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</si>
  <si>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</si>
  <si>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</si>
  <si>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</si>
  <si>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</si>
  <si>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</si>
  <si>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</si>
  <si>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</si>
  <si>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</si>
  <si>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</si>
  <si>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</si>
  <si>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</si>
  <si>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</si>
  <si>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</si>
  <si>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</si>
  <si>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</si>
  <si>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</si>
  <si>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</si>
  <si>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</si>
  <si>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</si>
  <si>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</si>
  <si>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</si>
  <si>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</si>
  <si>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</si>
  <si>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</si>
  <si>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</si>
  <si>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</si>
  <si>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</si>
  <si>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</si>
  <si>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</si>
  <si>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</si>
  <si>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</si>
  <si>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</si>
  <si>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</si>
  <si>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</si>
  <si>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</si>
  <si>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</si>
  <si>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</si>
  <si>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</si>
  <si>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</si>
  <si>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</si>
  <si>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</si>
  <si>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</si>
  <si>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</si>
  <si>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</si>
  <si>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</si>
  <si>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</si>
  <si>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</si>
  <si>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</si>
  <si>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</si>
  <si>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</si>
  <si>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</si>
  <si>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</si>
  <si>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</si>
  <si>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</si>
  <si>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</si>
  <si>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</si>
  <si>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</si>
  <si>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</si>
  <si>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</si>
  <si>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</si>
  <si>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</si>
  <si>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</si>
  <si>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</si>
  <si>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</si>
  <si>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</si>
  <si>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</si>
  <si>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</si>
  <si>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</si>
  <si>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</si>
  <si>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</si>
  <si>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</si>
  <si>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</si>
  <si>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</si>
  <si>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</si>
  <si>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</si>
  <si>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</si>
  <si>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</si>
  <si>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</si>
  <si>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</si>
  <si>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</si>
  <si>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</si>
  <si>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</si>
  <si>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</si>
  <si>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</si>
  <si>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</si>
  <si>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</si>
  <si>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</si>
  <si>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</si>
  <si>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</si>
  <si>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</si>
  <si>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</si>
  <si>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</si>
  <si>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</si>
  <si>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</si>
  <si>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</si>
  <si>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</si>
  <si>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</si>
  <si>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</si>
  <si>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</si>
  <si>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</si>
  <si>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</si>
  <si>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</si>
  <si>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</si>
  <si>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</si>
  <si>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</si>
  <si>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</si>
  <si>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</si>
  <si>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</si>
  <si>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</si>
  <si>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</si>
  <si>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</si>
  <si>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</si>
  <si>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</si>
  <si>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</si>
  <si>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</si>
  <si>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</si>
  <si>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</si>
  <si>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</si>
  <si>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</si>
  <si>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</si>
  <si>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</si>
  <si>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</si>
  <si>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</si>
  <si>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</si>
  <si>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</si>
  <si>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</si>
  <si>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</si>
  <si>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</si>
  <si>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</si>
  <si>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</si>
  <si>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</si>
  <si>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</si>
  <si>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</si>
  <si>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</si>
  <si>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</si>
  <si>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</si>
  <si>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</si>
  <si>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</si>
  <si>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</si>
  <si>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</si>
  <si>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</si>
  <si>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</si>
  <si>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</si>
  <si>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</si>
  <si>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</si>
  <si>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</si>
  <si>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</si>
  <si>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</si>
  <si>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</si>
  <si>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</si>
  <si>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</si>
  <si>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</si>
  <si>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</si>
  <si>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</si>
  <si>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</si>
  <si>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</si>
  <si>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</si>
  <si>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</si>
  <si>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</si>
  <si>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</si>
  <si>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</si>
  <si>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</si>
  <si>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</si>
  <si>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</si>
  <si>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</si>
  <si>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</si>
  <si>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</si>
  <si>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</si>
  <si>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</si>
  <si>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</si>
  <si>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</si>
  <si>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</si>
  <si>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</si>
  <si>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</si>
  <si>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</si>
  <si>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</si>
  <si>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</si>
  <si>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</si>
  <si>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</si>
  <si>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</si>
  <si>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</si>
  <si>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</si>
  <si>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</si>
  <si>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</si>
  <si>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</si>
  <si>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</si>
  <si>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</si>
  <si>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</si>
  <si>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</si>
  <si>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</si>
  <si>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</si>
  <si>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</si>
  <si>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</si>
  <si>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</si>
  <si>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</si>
  <si>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</si>
  <si>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</si>
  <si>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</si>
  <si>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</si>
  <si>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</si>
  <si>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</si>
  <si>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</si>
  <si>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</si>
  <si>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</si>
  <si>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</si>
  <si>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</si>
  <si>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</si>
  <si>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</si>
  <si>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</si>
  <si>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</si>
  <si>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</si>
  <si>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</si>
  <si>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</si>
  <si>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</si>
  <si>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</si>
  <si>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</si>
  <si>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</si>
  <si>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</si>
  <si>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</si>
  <si>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</si>
  <si>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</si>
  <si>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</si>
  <si>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</si>
  <si>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</si>
  <si>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</si>
  <si>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</si>
  <si>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</si>
  <si>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</si>
  <si>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</si>
  <si>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</si>
  <si>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</si>
  <si>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</si>
  <si>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</si>
  <si>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</si>
  <si>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</si>
  <si>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</si>
  <si>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</si>
  <si>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</si>
  <si>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</si>
  <si>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</si>
  <si>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</si>
  <si>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</si>
  <si>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</si>
  <si>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</si>
  <si>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</si>
  <si>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</si>
  <si>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</si>
  <si>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</si>
  <si>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</si>
  <si>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</si>
  <si>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</si>
  <si>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</si>
  <si>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</si>
  <si>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</si>
  <si>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</si>
  <si>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</si>
  <si>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</si>
  <si>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</si>
  <si>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</si>
  <si>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</si>
  <si>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</si>
  <si>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</si>
  <si>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</si>
  <si>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</si>
  <si>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</si>
  <si>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</si>
  <si>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</si>
  <si>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</si>
  <si>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</si>
  <si>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</si>
  <si>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</si>
  <si>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</si>
  <si>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</si>
  <si>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</si>
  <si>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</si>
  <si>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</si>
  <si>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</si>
  <si>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</si>
  <si>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</si>
  <si>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</si>
  <si>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</si>
  <si>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</si>
  <si>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</si>
  <si>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</si>
  <si>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</si>
  <si>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</si>
  <si>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</si>
  <si>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</si>
  <si>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</si>
  <si>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</si>
  <si>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</si>
  <si>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</si>
  <si>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</si>
  <si>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</si>
  <si>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</si>
  <si>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</si>
  <si>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</si>
  <si>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</si>
  <si>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</si>
  <si>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</si>
  <si>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</si>
  <si>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</si>
  <si>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</si>
  <si>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</si>
  <si>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</si>
  <si>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</si>
  <si>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</si>
  <si>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</si>
  <si>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</si>
  <si>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</si>
  <si>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</si>
  <si>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</si>
  <si>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</si>
  <si>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</si>
  <si>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</si>
  <si>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</si>
  <si>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</si>
  <si>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</si>
  <si>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</si>
  <si>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</si>
  <si>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</si>
  <si>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</si>
  <si>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</si>
  <si>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</si>
  <si>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</si>
  <si>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</si>
  <si>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</si>
  <si>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</si>
  <si>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</si>
  <si>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</si>
  <si>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</si>
  <si>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</si>
  <si>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</si>
  <si>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</si>
  <si>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</si>
  <si>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</si>
  <si>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</si>
  <si>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</si>
  <si>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</si>
  <si>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</si>
  <si>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</si>
  <si>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</si>
  <si>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</si>
  <si>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</si>
  <si>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</si>
  <si>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</si>
  <si>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</si>
  <si>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</si>
  <si>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</si>
  <si>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</si>
  <si>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</si>
  <si>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</si>
  <si>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</si>
  <si>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</si>
  <si>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</si>
  <si>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</si>
  <si>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</si>
  <si>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</si>
  <si>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</si>
  <si>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</si>
  <si>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</si>
  <si>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</si>
  <si>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</si>
  <si>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</si>
  <si>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</si>
  <si>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</si>
  <si>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</si>
  <si>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</si>
  <si>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</si>
  <si>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</si>
  <si>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</si>
  <si>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</si>
  <si>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</si>
  <si>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</si>
  <si>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</si>
  <si>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</si>
  <si>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</si>
  <si>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</si>
  <si>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</si>
  <si>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</si>
  <si>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</si>
  <si>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</si>
  <si>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</si>
  <si>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</si>
  <si>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</si>
  <si>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</si>
  <si>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</si>
  <si>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</si>
  <si>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</si>
  <si>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</si>
  <si>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</si>
  <si>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</si>
  <si>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</si>
  <si>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</si>
  <si>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</si>
  <si>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</si>
  <si>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</si>
  <si>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</si>
  <si>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</si>
  <si>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</si>
  <si>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</si>
  <si>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</si>
  <si>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</si>
  <si>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</si>
  <si>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</si>
  <si>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</si>
  <si>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</si>
  <si>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</si>
  <si>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</si>
  <si>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</si>
  <si>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</si>
  <si>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</si>
  <si>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</si>
  <si>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</si>
  <si>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</si>
  <si>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</si>
  <si>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</si>
  <si>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</si>
  <si>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</si>
  <si>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</si>
  <si>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</si>
  <si>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</si>
  <si>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</si>
  <si>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</si>
  <si>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</si>
  <si>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</si>
  <si>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</si>
  <si>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</si>
  <si>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</si>
  <si>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</si>
  <si>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</si>
  <si>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</si>
  <si>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</si>
  <si>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</si>
  <si>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</si>
  <si>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</si>
  <si>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</si>
  <si>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</si>
  <si>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</si>
  <si>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</si>
  <si>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</si>
  <si>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</si>
  <si>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</si>
  <si>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</si>
  <si>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</si>
  <si>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</si>
  <si>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</si>
  <si>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</si>
  <si>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</si>
  <si>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</si>
  <si>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</si>
  <si>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</si>
  <si>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</si>
  <si>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</si>
  <si>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</si>
  <si>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</si>
  <si>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</si>
  <si>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</si>
  <si>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</si>
  <si>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</si>
  <si>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</si>
  <si>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</si>
  <si>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</si>
  <si>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</si>
  <si>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</si>
  <si>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</si>
  <si>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</si>
  <si>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</si>
  <si>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</si>
  <si>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</si>
  <si>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</si>
  <si>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</si>
  <si>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</si>
  <si>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</si>
  <si>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</si>
  <si>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</si>
  <si>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</si>
  <si>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</si>
  <si>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</si>
  <si>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</si>
  <si>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</si>
  <si>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</si>
  <si>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</si>
  <si>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</si>
  <si>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</si>
  <si>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</si>
  <si>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</si>
  <si>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</si>
  <si>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</si>
  <si>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</si>
  <si>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</si>
  <si>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</si>
  <si>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</si>
  <si>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</si>
  <si>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</si>
  <si>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</si>
  <si>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</si>
  <si>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</si>
  <si>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</si>
  <si>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</si>
  <si>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</si>
  <si>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</si>
  <si>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</si>
  <si>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</si>
  <si>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</si>
  <si>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</si>
  <si>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</si>
  <si>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</si>
  <si>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</si>
  <si>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</si>
  <si>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</si>
  <si>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</si>
  <si>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</si>
  <si>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</si>
  <si>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</si>
  <si>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</si>
  <si>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</si>
  <si>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</si>
  <si>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</si>
  <si>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</si>
  <si>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</si>
  <si>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</si>
  <si>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</si>
  <si>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</si>
  <si>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</si>
  <si>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</si>
  <si>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</si>
  <si>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</si>
  <si>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</si>
  <si>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</si>
  <si>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</si>
  <si>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</si>
  <si>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</si>
  <si>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</si>
  <si>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</si>
  <si>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</si>
  <si>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</si>
  <si>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</si>
  <si>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</si>
  <si>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</si>
  <si>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</si>
  <si>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</si>
  <si>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</si>
  <si>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</si>
  <si>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</si>
  <si>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</si>
  <si>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</si>
  <si>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</si>
  <si>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</si>
  <si>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</si>
  <si>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</si>
  <si>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</si>
  <si>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</si>
  <si>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</si>
  <si>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</si>
  <si>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</si>
  <si>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</si>
  <si>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</si>
  <si>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</si>
  <si>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</si>
  <si>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</si>
  <si>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</si>
  <si>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</si>
  <si>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</si>
  <si>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</si>
  <si>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</si>
  <si>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</si>
  <si>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</si>
  <si>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</si>
  <si>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</si>
  <si>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</si>
  <si>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</si>
  <si>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</si>
  <si>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</si>
  <si>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</si>
  <si>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</si>
  <si>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</si>
  <si>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</si>
  <si>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</si>
  <si>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</si>
  <si>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</si>
  <si>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</si>
  <si>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</si>
  <si>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</si>
  <si>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</si>
  <si>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</si>
  <si>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</si>
  <si>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</si>
  <si>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</si>
  <si>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</si>
  <si>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</si>
  <si>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</si>
  <si>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</si>
  <si>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</si>
  <si>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</si>
  <si>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</si>
  <si>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</si>
  <si>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</si>
  <si>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</si>
  <si>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</si>
  <si>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</si>
  <si>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</si>
  <si>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</si>
  <si>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</si>
  <si>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</si>
  <si>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</si>
  <si>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</si>
  <si>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</si>
  <si>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</si>
  <si>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</si>
  <si>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</si>
  <si>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</si>
  <si>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</si>
  <si>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</si>
  <si>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</si>
  <si>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</si>
  <si>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</si>
  <si>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</si>
  <si>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</si>
  <si>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</si>
  <si>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</si>
  <si>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</si>
  <si>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</si>
  <si>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</si>
  <si>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</si>
  <si>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</si>
  <si>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</si>
  <si>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</si>
  <si>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</si>
  <si>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</si>
  <si>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</si>
  <si>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</si>
  <si>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</si>
  <si>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</si>
  <si>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</si>
  <si>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</si>
  <si>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</si>
  <si>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</si>
  <si>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</si>
  <si>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</si>
  <si>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</si>
  <si>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</si>
  <si>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</si>
  <si>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</si>
  <si>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</si>
  <si>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</si>
  <si>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</si>
  <si>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</si>
  <si>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</si>
  <si>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</si>
  <si>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</si>
  <si>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</si>
  <si>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</si>
  <si>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</si>
  <si>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</si>
  <si>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</si>
  <si>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</si>
  <si>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</si>
  <si>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</si>
  <si>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</si>
  <si>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</si>
  <si>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</si>
  <si>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</si>
  <si>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</si>
  <si>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</si>
  <si>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</si>
  <si>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</si>
  <si>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</si>
  <si>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</si>
  <si>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</si>
  <si>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</si>
  <si>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</si>
  <si>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</si>
  <si>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</si>
  <si>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</si>
  <si>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</si>
  <si>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</si>
  <si>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</si>
  <si>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</si>
  <si>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</si>
  <si>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</si>
  <si>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</si>
  <si>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</si>
  <si>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</si>
  <si>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</si>
  <si>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</si>
  <si>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</si>
  <si>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</si>
  <si>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</si>
  <si>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</si>
  <si>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</si>
  <si>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</si>
  <si>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</si>
  <si>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</si>
  <si>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</si>
  <si>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</si>
  <si>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</si>
  <si>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</si>
  <si>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</si>
  <si>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</si>
  <si>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</si>
  <si>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</si>
  <si>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</si>
  <si>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</si>
  <si>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</si>
  <si>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</si>
  <si>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</si>
  <si>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</si>
  <si>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</si>
  <si>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</si>
  <si>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</si>
  <si>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</si>
  <si>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</si>
  <si>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</si>
  <si>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</si>
  <si>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</si>
  <si>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</si>
  <si>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</si>
  <si>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</si>
  <si>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</si>
  <si>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</si>
  <si>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</si>
  <si>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</si>
  <si>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</si>
  <si>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</si>
  <si>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</si>
  <si>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</si>
  <si>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</si>
  <si>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</si>
  <si>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</si>
  <si>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</si>
  <si>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</si>
  <si>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</si>
  <si>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</si>
  <si>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</si>
  <si>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</si>
  <si>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</si>
  <si>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</si>
  <si>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</si>
  <si>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</si>
  <si>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</si>
  <si>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</si>
  <si>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</si>
  <si>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</si>
  <si>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</si>
  <si>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</si>
  <si>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</si>
  <si>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</si>
  <si>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</si>
  <si>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</si>
  <si>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</si>
  <si>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</si>
  <si>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</si>
  <si>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</si>
  <si>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</si>
  <si>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</si>
  <si>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</si>
  <si>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</si>
  <si>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</si>
  <si>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</si>
  <si>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</si>
  <si>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</si>
  <si>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</si>
  <si>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</si>
  <si>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</si>
  <si>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</si>
  <si>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</si>
  <si>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</si>
  <si>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</si>
  <si>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</si>
  <si>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</si>
  <si>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</si>
  <si>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</si>
  <si>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</si>
  <si>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</si>
  <si>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</si>
  <si>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</si>
  <si>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</si>
  <si>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</si>
  <si>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</si>
  <si>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</si>
  <si>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</si>
  <si>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</si>
  <si>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</si>
  <si>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</si>
  <si>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</si>
  <si>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</si>
  <si>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</si>
  <si>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</si>
  <si>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</si>
  <si>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</si>
  <si>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</si>
  <si>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</si>
  <si>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</si>
  <si>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</si>
  <si>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</si>
  <si>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</si>
  <si>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</si>
  <si>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</si>
  <si>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</si>
  <si>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</si>
  <si>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</si>
  <si>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</si>
  <si>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</si>
  <si>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</si>
  <si>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</si>
  <si>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</si>
  <si>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</si>
  <si>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</si>
  <si>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</si>
  <si>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</si>
  <si>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</si>
  <si>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</si>
  <si>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</si>
  <si>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</si>
  <si>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</si>
  <si>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</si>
  <si>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</si>
  <si>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</si>
  <si>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</si>
  <si>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</si>
  <si>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</si>
  <si>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</si>
  <si>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</si>
  <si>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</si>
  <si>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</si>
  <si>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</si>
  <si>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</si>
  <si>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</si>
  <si>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</si>
  <si>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</si>
  <si>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</si>
  <si>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</si>
  <si>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</si>
  <si>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</si>
  <si>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</si>
  <si>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</si>
  <si>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</si>
  <si>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</si>
  <si>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</si>
  <si>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</si>
  <si>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</si>
  <si>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</si>
  <si>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</si>
  <si>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</si>
  <si>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</si>
  <si>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</si>
  <si>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</si>
  <si>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</si>
  <si>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</si>
  <si>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</si>
  <si>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</si>
  <si>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</si>
  <si>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</si>
  <si>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</si>
  <si>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</si>
  <si>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</si>
  <si>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</si>
  <si>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</si>
  <si>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</si>
  <si>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</si>
  <si>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</si>
  <si>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</si>
  <si>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</si>
  <si>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</si>
  <si>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</si>
  <si>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</si>
  <si>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</si>
  <si>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</si>
  <si>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</si>
  <si>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</si>
  <si>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</si>
  <si>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</si>
  <si>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</si>
  <si>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</si>
  <si>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</si>
  <si>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</si>
  <si>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</si>
  <si>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</si>
  <si>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</si>
  <si>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</si>
  <si>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</si>
  <si>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</si>
  <si>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</si>
  <si>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</si>
  <si>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</si>
  <si>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</si>
  <si>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</si>
  <si>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</si>
  <si>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</si>
  <si>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</si>
  <si>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</si>
  <si>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</si>
  <si>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</si>
  <si>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</si>
  <si>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</si>
  <si>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</si>
  <si>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</si>
  <si>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</si>
  <si>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</si>
  <si>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</si>
  <si>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</si>
  <si>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</si>
  <si>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</si>
  <si>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</si>
  <si>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</si>
  <si>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</si>
  <si>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</si>
  <si>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</si>
  <si>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</si>
  <si>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</si>
  <si>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</si>
  <si>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</si>
  <si>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</si>
  <si>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</si>
  <si>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</si>
  <si>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</si>
  <si>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</si>
  <si>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</si>
  <si>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</si>
  <si>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</si>
  <si>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</si>
  <si>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</si>
  <si>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</si>
  <si>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</si>
  <si>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</si>
  <si>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</si>
  <si>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</si>
  <si>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</si>
  <si>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</si>
  <si>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</si>
  <si>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</si>
  <si>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</si>
  <si>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</si>
  <si>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</si>
  <si>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</si>
  <si>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</si>
  <si>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</si>
  <si>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</si>
  <si>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</si>
  <si>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</si>
  <si>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</si>
  <si>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</si>
  <si>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</si>
  <si>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</si>
  <si>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</si>
  <si>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</si>
  <si>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</si>
  <si>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</si>
  <si>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</si>
  <si>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</si>
  <si>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</si>
  <si>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</si>
  <si>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</si>
  <si>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</si>
  <si>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</si>
  <si>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</si>
  <si>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</si>
  <si>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</si>
  <si>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</si>
  <si>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</si>
  <si>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</si>
  <si>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</si>
  <si>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</si>
  <si>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</si>
  <si>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</si>
  <si>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</si>
  <si>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</si>
  <si>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</si>
  <si>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</si>
  <si>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</si>
  <si>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</si>
  <si>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</si>
  <si>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</si>
  <si>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</si>
  <si>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</si>
  <si>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</si>
  <si>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</si>
  <si>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</si>
  <si>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</si>
  <si>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</si>
  <si>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</si>
  <si>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</si>
  <si>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</si>
  <si>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</si>
  <si>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</si>
  <si>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</si>
  <si>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</si>
  <si>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</si>
  <si>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</si>
  <si>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</si>
  <si>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</si>
  <si>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</si>
  <si>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</si>
  <si>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</si>
  <si>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</si>
  <si>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</si>
  <si>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</si>
  <si>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</si>
  <si>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</si>
  <si>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</si>
  <si>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</si>
  <si>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</si>
  <si>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</si>
  <si>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</si>
  <si>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</si>
  <si>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</si>
  <si>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</si>
  <si>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</si>
  <si>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</si>
  <si>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</si>
  <si>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</si>
  <si>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</si>
  <si>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</si>
  <si>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</si>
  <si>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</si>
  <si>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</si>
  <si>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</si>
  <si>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</si>
  <si>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</si>
  <si>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</si>
  <si>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</si>
  <si>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</si>
  <si>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</si>
  <si>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</si>
  <si>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</si>
  <si>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</si>
  <si>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</si>
  <si>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</si>
  <si>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</si>
  <si>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</si>
  <si>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</si>
  <si>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</si>
  <si>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</si>
  <si>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</si>
  <si>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</si>
  <si>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</si>
  <si>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</si>
  <si>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</si>
  <si>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</si>
  <si>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</si>
  <si>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</si>
  <si>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</si>
  <si>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</si>
  <si>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</si>
  <si>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</si>
  <si>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</si>
  <si>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</si>
  <si>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</si>
  <si>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</si>
  <si>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</si>
  <si>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</si>
  <si>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</si>
  <si>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</si>
  <si>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</si>
  <si>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</si>
  <si>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</si>
  <si>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</si>
  <si>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</si>
  <si>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</si>
  <si>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</si>
  <si>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</si>
  <si>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</si>
  <si>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</si>
  <si>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</si>
  <si>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</si>
  <si>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</si>
  <si>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</si>
  <si>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</si>
  <si>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</si>
  <si>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</si>
  <si>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</si>
  <si>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</si>
  <si>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</si>
  <si>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</si>
  <si>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</si>
  <si>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</si>
  <si>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</si>
  <si>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</si>
  <si>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</si>
  <si>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</si>
  <si>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</si>
  <si>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</si>
  <si>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</si>
  <si>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</si>
  <si>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</si>
  <si>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</si>
  <si>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</si>
  <si>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</si>
  <si>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</si>
  <si>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</si>
  <si>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</si>
  <si>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</si>
  <si>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</si>
  <si>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</si>
  <si>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</si>
  <si>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</si>
  <si>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</si>
  <si>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</si>
  <si>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</si>
  <si>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</si>
  <si>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</si>
  <si>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</si>
  <si>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</si>
  <si>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</si>
  <si>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</si>
  <si>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</si>
  <si>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</si>
  <si>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</si>
  <si>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</si>
  <si>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</si>
  <si>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</si>
  <si>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</si>
  <si>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</si>
  <si>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</si>
  <si>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</si>
  <si>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</si>
  <si>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</si>
  <si>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</si>
  <si>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</si>
  <si>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</si>
  <si>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</si>
  <si>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</si>
  <si>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</si>
  <si>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</si>
  <si>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</si>
  <si>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</si>
  <si>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</si>
  <si>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</si>
  <si>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</si>
  <si>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</si>
  <si>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</si>
  <si>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</si>
  <si>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</si>
  <si>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</si>
  <si>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</si>
  <si>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</si>
  <si>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</si>
  <si>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</si>
  <si>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</si>
  <si>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</si>
  <si>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</si>
  <si>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</si>
  <si>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</si>
  <si>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</si>
  <si>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</si>
  <si>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</si>
  <si>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</si>
  <si>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</si>
  <si>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</si>
  <si>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</si>
  <si>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</si>
  <si>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</si>
  <si>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</si>
  <si>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</si>
  <si>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</si>
  <si>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</si>
  <si>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</si>
  <si>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</si>
  <si>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</si>
  <si>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</si>
  <si>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</si>
  <si>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</si>
  <si>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</si>
  <si>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</si>
  <si>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</si>
  <si>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</si>
  <si>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</si>
  <si>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</si>
  <si>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</si>
  <si>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</si>
  <si>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</si>
  <si>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</si>
  <si>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</si>
  <si>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</si>
  <si>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</si>
  <si>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</si>
  <si>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</si>
  <si>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</si>
  <si>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</si>
  <si>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</si>
  <si>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</si>
  <si>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</si>
  <si>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</si>
  <si>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</si>
  <si>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</si>
  <si>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</si>
  <si>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</si>
  <si>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</si>
  <si>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</si>
  <si>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</si>
  <si>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</si>
  <si>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</si>
  <si>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</si>
  <si>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</si>
  <si>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</si>
  <si>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</si>
  <si>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</si>
  <si>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</si>
  <si>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</si>
  <si>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</si>
  <si>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</si>
  <si>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</si>
  <si>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</si>
  <si>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</si>
  <si>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</si>
  <si>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</si>
  <si>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</si>
  <si>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</si>
  <si>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</si>
  <si>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</si>
  <si>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</si>
  <si>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</si>
  <si>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</si>
  <si>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</si>
  <si>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</si>
  <si>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</si>
  <si>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</si>
  <si>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</si>
  <si>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</si>
  <si>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</si>
  <si>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</si>
  <si>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</si>
  <si>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</si>
  <si>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</si>
  <si>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</si>
  <si>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</si>
  <si>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</si>
  <si>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</si>
  <si>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</si>
  <si>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</si>
  <si>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</si>
  <si>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</si>
  <si>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</si>
  <si>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</si>
  <si>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</si>
  <si>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</si>
  <si>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</si>
  <si>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</si>
  <si>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</si>
  <si>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</si>
  <si>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</si>
  <si>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</si>
  <si>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</si>
  <si>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</si>
  <si>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</si>
  <si>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</si>
  <si>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</si>
  <si>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</si>
  <si>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</si>
  <si>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</si>
  <si>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</si>
  <si>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</si>
  <si>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</si>
  <si>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</si>
  <si>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</si>
  <si>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</si>
  <si>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</si>
  <si>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</si>
  <si>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</si>
  <si>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</si>
  <si>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</si>
  <si>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</si>
  <si>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</si>
  <si>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</si>
  <si>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</si>
  <si>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</si>
  <si>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</si>
  <si>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</si>
  <si>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</si>
  <si>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</si>
  <si>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</si>
  <si>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</si>
  <si>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</si>
  <si>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</si>
  <si>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</si>
  <si>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</si>
  <si>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</si>
  <si>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</si>
  <si>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</si>
  <si>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</si>
  <si>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</si>
  <si>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</si>
  <si>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</si>
  <si>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</si>
  <si>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</si>
  <si>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</si>
  <si>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</si>
  <si>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</si>
  <si>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</si>
  <si>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</si>
  <si>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</si>
  <si>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</si>
  <si>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</si>
  <si>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</si>
  <si>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</si>
  <si>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</si>
  <si>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</si>
  <si>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</si>
  <si>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</si>
  <si>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</si>
  <si>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</si>
  <si>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</si>
  <si>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</si>
  <si>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</si>
  <si>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</si>
  <si>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</si>
  <si>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</si>
  <si>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</si>
  <si>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</si>
  <si>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</si>
  <si>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</si>
  <si>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</si>
  <si>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ldlt M @)&amp;&amp;.)(.)^</t>
  </si>
  <si>
    <t>Date : 2077/09/06</t>
  </si>
  <si>
    <t>कोरोना संक्रमितहरुको संख्यात्मक बिवरण  Date - 077-09-06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</si>
</sst>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04" activePane="bottomLeft" state="frozen"/>
      <selection pane="bottomLeft" activeCell="D230" sqref="D230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3769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22700</v>
      </c>
      <c r="P229" s="159">
        <v>22700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439</v>
      </c>
      <c r="H237" s="47">
        <f>G237+F237</f>
        <v>555</v>
      </c>
      <c r="I237" s="47">
        <v>549</v>
      </c>
      <c r="J237" s="47">
        <v>0</v>
      </c>
      <c r="K237" s="47">
        <v>6</v>
      </c>
      <c r="L237" s="47">
        <f t="shared" si="29"/>
        <v>6</v>
      </c>
      <c r="M237" s="47">
        <v>0</v>
      </c>
      <c r="N237" s="47">
        <v>0</v>
      </c>
      <c r="O237" s="159"/>
      <c r="P237" s="49">
        <v>0</v>
      </c>
      <c r="Q237" s="5">
        <f>SUM(J237:K237)</f>
        <v>6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586</v>
      </c>
      <c r="G238" s="47">
        <v>1374</v>
      </c>
      <c r="H238" s="47">
        <f>G238+F238</f>
        <v>1960</v>
      </c>
      <c r="I238" s="47">
        <v>1858</v>
      </c>
      <c r="J238" s="47">
        <v>22</v>
      </c>
      <c r="K238" s="47">
        <v>80</v>
      </c>
      <c r="L238" s="47">
        <f t="shared" si="29"/>
        <v>102</v>
      </c>
      <c r="M238" s="47">
        <v>65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810</v>
      </c>
      <c r="G239" s="51">
        <f t="shared" si="30"/>
        <v>2386</v>
      </c>
      <c r="H239" s="51">
        <f t="shared" si="30"/>
        <v>3196</v>
      </c>
      <c r="I239" s="51">
        <f t="shared" si="30"/>
        <v>3088</v>
      </c>
      <c r="J239" s="51">
        <f t="shared" si="30"/>
        <v>22</v>
      </c>
      <c r="K239" s="51">
        <f t="shared" si="30"/>
        <v>86</v>
      </c>
      <c r="L239" s="51">
        <f t="shared" si="30"/>
        <v>108</v>
      </c>
      <c r="M239" s="51">
        <f t="shared" si="30"/>
        <v>65</v>
      </c>
      <c r="N239" s="51">
        <f t="shared" si="30"/>
        <v>0</v>
      </c>
      <c r="O239" s="51">
        <f t="shared" si="30"/>
        <v>22700</v>
      </c>
      <c r="P239" s="51">
        <f t="shared" si="30"/>
        <v>22700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22618</v>
      </c>
      <c r="J241" s="323"/>
      <c r="K241" s="324"/>
      <c r="L241" s="58">
        <v>82</v>
      </c>
      <c r="M241" s="58">
        <v>22618</v>
      </c>
      <c r="N241" s="58">
        <v>22700</v>
      </c>
      <c r="O241" s="58">
        <v>3008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27" sqref="E27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6600</v>
      </c>
      <c r="E15" s="71">
        <v>0</v>
      </c>
      <c r="F15" s="69">
        <v>0</v>
      </c>
      <c r="G15" s="173">
        <f t="shared" si="0"/>
        <v>6600</v>
      </c>
      <c r="H15" s="69">
        <f t="shared" si="1"/>
        <v>6600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22700</v>
      </c>
      <c r="H16" s="79">
        <f t="shared" si="2"/>
        <v>22700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tabSelected="1" view="pageBreakPreview" topLeftCell="C1" zoomScale="14" zoomScaleSheetLayoutView="14" workbookViewId="0">
      <pane ySplit="10" topLeftCell="A11" activePane="bottomLeft" state="frozen"/>
      <selection pane="bottomLeft" activeCell="M30" sqref="M30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3769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22700</v>
      </c>
      <c r="P11" s="159">
        <v>22700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439</v>
      </c>
      <c r="H19" s="47">
        <f>G19+F19</f>
        <v>555</v>
      </c>
      <c r="I19" s="47">
        <v>549</v>
      </c>
      <c r="J19" s="47">
        <v>0</v>
      </c>
      <c r="K19" s="47">
        <v>6</v>
      </c>
      <c r="L19" s="47">
        <f t="shared" si="1"/>
        <v>6</v>
      </c>
      <c r="M19" s="47">
        <v>0</v>
      </c>
      <c r="N19" s="47">
        <v>0</v>
      </c>
      <c r="O19" s="159"/>
      <c r="P19" s="49">
        <v>0</v>
      </c>
      <c r="Q19" s="5">
        <f>SUM(J19:K19)</f>
        <v>6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586</v>
      </c>
      <c r="G20" s="47">
        <v>1374</v>
      </c>
      <c r="H20" s="47">
        <f>G20+F20</f>
        <v>1960</v>
      </c>
      <c r="I20" s="47">
        <v>1858</v>
      </c>
      <c r="J20" s="47">
        <v>22</v>
      </c>
      <c r="K20" s="47">
        <v>80</v>
      </c>
      <c r="L20" s="47">
        <f t="shared" si="1"/>
        <v>102</v>
      </c>
      <c r="M20" s="47">
        <v>65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810</v>
      </c>
      <c r="G21" s="51">
        <f t="shared" si="2"/>
        <v>2386</v>
      </c>
      <c r="H21" s="51">
        <f t="shared" si="2"/>
        <v>3196</v>
      </c>
      <c r="I21" s="51">
        <f t="shared" si="2"/>
        <v>3088</v>
      </c>
      <c r="J21" s="51">
        <f t="shared" si="2"/>
        <v>22</v>
      </c>
      <c r="K21" s="51">
        <f t="shared" si="2"/>
        <v>86</v>
      </c>
      <c r="L21" s="51">
        <f t="shared" si="2"/>
        <v>108</v>
      </c>
      <c r="M21" s="51">
        <f t="shared" si="2"/>
        <v>65</v>
      </c>
      <c r="N21" s="51">
        <f t="shared" si="2"/>
        <v>0</v>
      </c>
      <c r="O21" s="51">
        <f t="shared" si="2"/>
        <v>22700</v>
      </c>
      <c r="P21" s="51">
        <f t="shared" si="2"/>
        <v>22700</v>
      </c>
      <c r="Q21" s="5"/>
    </row>
    <row r="22" spans="1:73" s="11" customFormat="1" ht="377.2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22618</v>
      </c>
      <c r="J23" s="323"/>
      <c r="K23" s="324"/>
      <c r="L23" s="58">
        <v>82</v>
      </c>
      <c r="M23" s="58">
        <v>22618</v>
      </c>
      <c r="N23" s="58">
        <v>22700</v>
      </c>
      <c r="O23" s="58">
        <v>3008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zoomScale="14" zoomScaleSheetLayoutView="14" workbookViewId="0">
      <selection activeCell="N10" sqref="N10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217</v>
      </c>
      <c r="D6" s="74">
        <v>518</v>
      </c>
      <c r="E6" s="88">
        <f t="shared" ref="E6:E16" si="0">C6+D6</f>
        <v>735</v>
      </c>
      <c r="F6" s="88">
        <v>40</v>
      </c>
      <c r="G6" s="88">
        <v>4</v>
      </c>
      <c r="H6" s="88">
        <v>36</v>
      </c>
      <c r="I6" s="88">
        <v>7</v>
      </c>
      <c r="J6" s="88">
        <v>40</v>
      </c>
      <c r="K6" s="88">
        <v>0</v>
      </c>
      <c r="L6" s="88">
        <v>204</v>
      </c>
      <c r="M6" s="88">
        <v>486</v>
      </c>
      <c r="N6" s="88">
        <v>689</v>
      </c>
      <c r="O6" s="88">
        <v>8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364</v>
      </c>
      <c r="D7" s="75">
        <v>925</v>
      </c>
      <c r="E7" s="88">
        <f t="shared" si="0"/>
        <v>1289</v>
      </c>
      <c r="F7" s="88">
        <v>41</v>
      </c>
      <c r="G7" s="88">
        <v>8</v>
      </c>
      <c r="H7" s="88">
        <v>33</v>
      </c>
      <c r="I7" s="88">
        <v>8</v>
      </c>
      <c r="J7" s="88">
        <v>41</v>
      </c>
      <c r="K7" s="88">
        <v>0</v>
      </c>
      <c r="L7" s="88">
        <v>356</v>
      </c>
      <c r="M7" s="88">
        <v>883</v>
      </c>
      <c r="N7" s="88">
        <v>1239</v>
      </c>
      <c r="O7" s="88">
        <v>21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11</v>
      </c>
      <c r="G8" s="88">
        <v>3</v>
      </c>
      <c r="H8" s="88">
        <v>8</v>
      </c>
      <c r="I8" s="88">
        <v>2</v>
      </c>
      <c r="J8" s="88">
        <v>11</v>
      </c>
      <c r="K8" s="88">
        <v>0</v>
      </c>
      <c r="L8" s="88">
        <v>70</v>
      </c>
      <c r="M8" s="88">
        <v>225</v>
      </c>
      <c r="N8" s="88">
        <v>295</v>
      </c>
      <c r="O8" s="88">
        <v>9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5</v>
      </c>
      <c r="G9" s="88">
        <v>2</v>
      </c>
      <c r="H9" s="88">
        <v>3</v>
      </c>
      <c r="I9" s="88">
        <v>0</v>
      </c>
      <c r="J9" s="88">
        <v>5</v>
      </c>
      <c r="K9" s="88">
        <v>0</v>
      </c>
      <c r="L9" s="88">
        <v>15</v>
      </c>
      <c r="M9" s="88">
        <v>66</v>
      </c>
      <c r="N9" s="88">
        <v>80</v>
      </c>
      <c r="O9" s="88">
        <v>7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15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2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1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7</v>
      </c>
      <c r="G15" s="88">
        <v>3</v>
      </c>
      <c r="H15" s="88">
        <v>4</v>
      </c>
      <c r="I15" s="88">
        <v>1</v>
      </c>
      <c r="J15" s="88">
        <v>7</v>
      </c>
      <c r="K15" s="88">
        <v>0</v>
      </c>
      <c r="L15" s="88">
        <v>12</v>
      </c>
      <c r="M15" s="88">
        <v>64</v>
      </c>
      <c r="N15" s="88">
        <v>76</v>
      </c>
      <c r="O15" s="88">
        <v>1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1</v>
      </c>
      <c r="G16" s="88">
        <v>1</v>
      </c>
      <c r="H16" s="88">
        <v>0</v>
      </c>
      <c r="I16" s="88">
        <v>0</v>
      </c>
      <c r="J16" s="88">
        <v>1</v>
      </c>
      <c r="K16" s="88">
        <v>0</v>
      </c>
      <c r="L16" s="88">
        <v>32</v>
      </c>
      <c r="M16" s="88">
        <v>67</v>
      </c>
      <c r="N16" s="88">
        <v>99</v>
      </c>
      <c r="O16" s="88">
        <v>1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786</v>
      </c>
      <c r="D17" s="79">
        <f t="shared" si="1"/>
        <v>2222</v>
      </c>
      <c r="E17" s="79">
        <f t="shared" si="1"/>
        <v>3008</v>
      </c>
      <c r="F17" s="79">
        <f t="shared" si="1"/>
        <v>108</v>
      </c>
      <c r="G17" s="79">
        <f t="shared" si="1"/>
        <v>22</v>
      </c>
      <c r="H17" s="79">
        <f t="shared" si="1"/>
        <v>86</v>
      </c>
      <c r="I17" s="79">
        <f t="shared" si="1"/>
        <v>19</v>
      </c>
      <c r="J17" s="79">
        <f t="shared" si="1"/>
        <v>108</v>
      </c>
      <c r="K17" s="79">
        <f t="shared" si="1"/>
        <v>0</v>
      </c>
      <c r="L17" s="79">
        <f t="shared" si="1"/>
        <v>756</v>
      </c>
      <c r="M17" s="79">
        <f t="shared" si="1"/>
        <v>2127</v>
      </c>
      <c r="N17" s="79">
        <f t="shared" si="1"/>
        <v>2881</v>
      </c>
      <c r="O17" s="79">
        <f t="shared" si="1"/>
        <v>65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3770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14"/>
  <sheetViews>
    <sheetView zoomScale="96" zoomScaleNormal="96" workbookViewId="0">
      <pane ySplit="5" topLeftCell="A3005" activePane="bottomLeft" state="frozen"/>
      <selection pane="bottomLeft" activeCell="L2844" sqref="L2844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>
      <c r="A4" s="453" t="s">
        <v>277</v>
      </c>
      <c r="B4" s="458" t="s">
        <v>278</v>
      </c>
      <c r="C4" s="453" t="s">
        <v>279</v>
      </c>
      <c r="D4" s="453" t="s">
        <v>280</v>
      </c>
      <c r="E4" s="453" t="s">
        <v>281</v>
      </c>
      <c r="F4" s="448" t="s">
        <v>282</v>
      </c>
      <c r="G4" s="450" t="s">
        <v>283</v>
      </c>
      <c r="H4" s="450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3" t="s">
        <v>286</v>
      </c>
    </row>
    <row r="5" spans="1:14" ht="41.25" customHeight="1">
      <c r="A5" s="454"/>
      <c r="B5" s="452"/>
      <c r="C5" s="454"/>
      <c r="D5" s="454"/>
      <c r="E5" s="454"/>
      <c r="F5" s="449"/>
      <c r="G5" s="451"/>
      <c r="H5" s="451"/>
      <c r="I5" s="449"/>
      <c r="J5" s="449"/>
      <c r="K5" s="449"/>
      <c r="L5" s="449"/>
      <c r="M5" s="452"/>
      <c r="N5" s="454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/>
      <c r="L2860" s="133">
        <v>1</v>
      </c>
      <c r="M2860" s="134" t="s">
        <v>290</v>
      </c>
      <c r="N2860" s="21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/>
      <c r="L2935" s="133">
        <v>1</v>
      </c>
      <c r="M2935" s="134" t="s">
        <v>290</v>
      </c>
      <c r="N2935" s="214"/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/>
      <c r="L2936" s="133">
        <v>1</v>
      </c>
      <c r="M2936" s="134" t="s">
        <v>290</v>
      </c>
      <c r="N2936" s="214"/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1259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3744</v>
      </c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3748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3749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3750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3751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3752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3753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3754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3755</v>
      </c>
      <c r="C3002" s="146">
        <v>55</v>
      </c>
      <c r="D3002" s="135" t="s">
        <v>3756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3757</v>
      </c>
      <c r="C3003" s="146">
        <v>40</v>
      </c>
      <c r="D3003" s="135" t="s">
        <v>3758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3759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3760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3761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3762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3763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3764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3765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3766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3768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3767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/>
      <c r="B3014" s="105"/>
      <c r="C3014" s="312"/>
      <c r="D3014" s="312"/>
      <c r="E3014" s="312"/>
      <c r="F3014" s="312"/>
      <c r="G3014" s="313"/>
      <c r="H3014" s="147">
        <f>SUBTOTAL(109,H6:H3013)</f>
        <v>3008</v>
      </c>
      <c r="I3014" s="147">
        <f>SUBTOTAL(109,I6:I3013)</f>
        <v>0</v>
      </c>
      <c r="J3014" s="147">
        <f>SUBTOTAL(109,J6:J3013)</f>
        <v>19</v>
      </c>
      <c r="K3014" s="147">
        <f>SUBTOTAL(109,K6:K3013)</f>
        <v>2881</v>
      </c>
      <c r="L3014" s="147">
        <f>SUBTOTAL(109,L6:L3013)</f>
        <v>108</v>
      </c>
      <c r="M3014" s="147"/>
      <c r="N3014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5" activePane="bottomLeft" state="frozen"/>
      <selection pane="bottomLeft" activeCell="V11" sqref="V11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3771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407</v>
      </c>
      <c r="F7" s="191">
        <v>181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550</v>
      </c>
      <c r="T7" s="192">
        <f>D7+F7+H7+J7+L7+N7+P7+R7</f>
        <v>203</v>
      </c>
      <c r="U7" s="192">
        <f>S7+T7</f>
        <v>753</v>
      </c>
      <c r="V7" s="191">
        <v>0</v>
      </c>
      <c r="W7" s="191">
        <v>502</v>
      </c>
      <c r="X7" s="191">
        <f>V7+W7</f>
        <v>502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649</v>
      </c>
      <c r="F8" s="191">
        <v>345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903</v>
      </c>
      <c r="T8" s="192">
        <f t="shared" si="0"/>
        <v>398</v>
      </c>
      <c r="U8" s="192">
        <f t="shared" ref="U8:U16" si="1">S8+T8</f>
        <v>1301</v>
      </c>
      <c r="V8" s="191">
        <v>0</v>
      </c>
      <c r="W8" s="191">
        <v>951</v>
      </c>
      <c r="X8" s="191">
        <f t="shared" ref="X8:X16" si="2">V8+W8</f>
        <v>951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1430</v>
      </c>
      <c r="F17" s="194">
        <f t="shared" si="3"/>
        <v>649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2212</v>
      </c>
      <c r="T17" s="194">
        <f t="shared" si="3"/>
        <v>796</v>
      </c>
      <c r="U17" s="194">
        <f t="shared" si="3"/>
        <v>3008</v>
      </c>
      <c r="V17" s="194">
        <f>SUM(V7:V16)</f>
        <v>0</v>
      </c>
      <c r="W17" s="194">
        <f t="shared" si="3"/>
        <v>1908</v>
      </c>
      <c r="X17" s="194">
        <f t="shared" si="3"/>
        <v>1908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topLeftCell="A40" workbookViewId="0">
      <selection activeCell="J47" sqref="J47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>
      <c r="B3" s="457" t="s">
        <v>2972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3745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3746</v>
      </c>
      <c r="J47" s="319" t="s">
        <v>3747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G16" sqref="G16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10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3008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2020-12-12T08:39:44Z</cp:lastPrinted>
  <dcterms:created xsi:type="dcterms:W3CDTF">2020-03-25T07:02:21Z</dcterms:created>
  <dcterms:modified xsi:type="dcterms:W3CDTF">2020-12-21T07:12:56Z</dcterms:modified>
</cp:coreProperties>
</file>