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 activeTab="3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Name'!$B$4:$N$3025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 l="1"/>
  <c r="O239" i="28"/>
  <c r="N239" i="28"/>
  <c r="M239" i="28"/>
  <c r="K239" i="28"/>
  <c r="J239" i="28"/>
  <c r="I239" i="28"/>
  <c r="G239" i="28"/>
  <c r="F239" i="28"/>
  <c r="E239" i="28"/>
  <c r="H238" i="28"/>
  <c r="L238" i="28" s="1"/>
  <c r="L237" i="28"/>
  <c r="H237" i="28"/>
  <c r="H236" i="28"/>
  <c r="L236" i="28" s="1"/>
  <c r="L235" i="28"/>
  <c r="H235" i="28"/>
  <c r="H234" i="28"/>
  <c r="L234" i="28" s="1"/>
  <c r="L233" i="28"/>
  <c r="H233" i="28"/>
  <c r="H232" i="28"/>
  <c r="L232" i="28" s="1"/>
  <c r="L231" i="28"/>
  <c r="H231" i="28"/>
  <c r="H230" i="28"/>
  <c r="H239" i="28" s="1"/>
  <c r="L229" i="28"/>
  <c r="H229" i="28"/>
  <c r="L230" i="28" l="1"/>
  <c r="L239" i="28" s="1"/>
  <c r="Q237" i="28" l="1"/>
  <c r="V17" i="40" l="1"/>
  <c r="I3026" i="35" l="1"/>
  <c r="J3026" i="35"/>
  <c r="K3026" i="35"/>
  <c r="L3026" i="35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I21" i="32"/>
  <c r="J21" i="32"/>
  <c r="K21" i="32"/>
  <c r="M21" i="32"/>
  <c r="N21" i="32"/>
  <c r="O21" i="32"/>
  <c r="P21" i="32"/>
  <c r="J19" i="42" l="1"/>
  <c r="B6" i="34" l="1"/>
  <c r="D16" i="30"/>
  <c r="B8" i="34"/>
  <c r="H3026" i="35" l="1"/>
  <c r="F48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H11" i="32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<sst xmlns="http://schemas.openxmlformats.org/spreadsheetml/2006/main" count="16191" uniqueCount="3784">
  <si>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</si>
  <si>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</si>
  <si>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</si>
  <si>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</si>
  <si>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</si>
  <si>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</si>
  <si>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</si>
  <si>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</si>
  <si>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</si>
  <si>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</si>
  <si>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</si>
  <si>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</si>
  <si>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</si>
  <si>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</si>
  <si>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</si>
  <si>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</si>
  <si>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</si>
  <si>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</si>
  <si>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</si>
  <si>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</si>
  <si>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</si>
  <si>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</si>
  <si>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</si>
  <si>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</si>
  <si>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</si>
  <si>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</si>
  <si>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</si>
  <si>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</si>
  <si>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</si>
  <si>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</si>
  <si>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</si>
  <si>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</si>
  <si>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</si>
  <si>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</si>
  <si>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</si>
  <si>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</si>
  <si>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</si>
  <si>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</si>
  <si>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</si>
  <si>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</si>
  <si>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</si>
  <si>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</si>
  <si>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</si>
  <si>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</si>
  <si>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</si>
  <si>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</si>
  <si>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</si>
  <si>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</si>
  <si>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</si>
  <si>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</si>
  <si>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</si>
  <si>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</si>
  <si>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</si>
  <si>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</si>
  <si>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</si>
  <si>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</si>
  <si>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</si>
  <si>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</si>
  <si>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</si>
  <si>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</si>
  <si>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</si>
  <si>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</si>
  <si>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</si>
  <si>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</si>
  <si>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</si>
  <si>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</si>
  <si>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</si>
  <si>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</si>
  <si>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</si>
  <si>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</si>
  <si>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</si>
  <si>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</si>
  <si>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</si>
  <si>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</si>
  <si>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</si>
  <si>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</si>
  <si>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</si>
  <si>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</si>
  <si>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</si>
  <si>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</si>
  <si>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</si>
  <si>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</si>
  <si>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</si>
  <si>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</si>
  <si>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</si>
  <si>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</si>
  <si>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</si>
  <si>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</si>
  <si>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</si>
  <si>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</si>
  <si>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</si>
  <si>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</si>
  <si>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</si>
  <si>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</si>
  <si>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</si>
  <si>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</si>
  <si>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</si>
  <si>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</si>
  <si>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</si>
  <si>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</si>
  <si>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</si>
  <si>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</si>
  <si>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</si>
  <si>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</si>
  <si>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</si>
  <si>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</si>
  <si>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</si>
  <si>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</si>
  <si>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</si>
  <si>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</si>
  <si>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</si>
  <si>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</si>
  <si>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</si>
  <si>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</si>
  <si>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</si>
  <si>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</si>
  <si>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</si>
  <si>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</si>
  <si>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</si>
  <si>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</si>
  <si>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</si>
  <si>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</si>
  <si>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</si>
  <si>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</si>
  <si>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</si>
  <si>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</si>
  <si>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</si>
  <si>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</si>
  <si>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</si>
  <si>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</si>
  <si>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</si>
  <si>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</si>
  <si>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</si>
  <si>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</si>
  <si>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</si>
  <si>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</si>
  <si>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</si>
  <si>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</si>
  <si>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</si>
  <si>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</si>
  <si>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</si>
  <si>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</si>
  <si>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</si>
  <si>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</si>
  <si>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</si>
  <si>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</si>
  <si>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</si>
  <si>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</si>
  <si>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</si>
  <si>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</si>
  <si>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</si>
  <si>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</si>
  <si>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</si>
  <si>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</si>
  <si>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</si>
  <si>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</si>
  <si>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</si>
  <si>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</si>
  <si>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</si>
  <si>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</si>
  <si>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</si>
  <si>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</si>
  <si>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</si>
  <si>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</si>
  <si>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</si>
  <si>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</si>
  <si>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</si>
  <si>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</si>
  <si>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</si>
  <si>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</si>
  <si>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</si>
  <si>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</si>
  <si>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</si>
  <si>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</si>
  <si>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</si>
  <si>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</si>
  <si>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</si>
  <si>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</si>
  <si>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</si>
  <si>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</si>
  <si>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</si>
  <si>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</si>
  <si>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</si>
  <si>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</si>
  <si>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</si>
  <si>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</si>
  <si>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</si>
  <si>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</si>
  <si>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</si>
  <si>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</si>
  <si>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</si>
  <si>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</si>
  <si>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</si>
  <si>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</si>
  <si>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</si>
  <si>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</si>
  <si>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</si>
  <si>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</si>
  <si>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</si>
  <si>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</si>
  <si>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</si>
  <si>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</si>
  <si>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</si>
  <si>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</si>
  <si>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</si>
  <si>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</si>
  <si>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</si>
  <si>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</si>
  <si>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</si>
  <si>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</si>
  <si>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</si>
  <si>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</si>
  <si>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</si>
  <si>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</si>
  <si>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</si>
  <si>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</si>
  <si>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</si>
  <si>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</si>
  <si>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</si>
  <si>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</si>
  <si>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</si>
  <si>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</si>
  <si>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</si>
  <si>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</si>
  <si>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</si>
  <si>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</si>
  <si>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</si>
  <si>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</si>
  <si>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</si>
  <si>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</si>
  <si>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</si>
  <si>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</si>
  <si>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</si>
  <si>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</si>
  <si>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</si>
  <si>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</si>
  <si>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</si>
  <si>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</si>
  <si>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</si>
  <si>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</si>
  <si>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</si>
  <si>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</si>
  <si>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</si>
  <si>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</si>
  <si>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</si>
  <si>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</si>
  <si>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</si>
  <si>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</si>
  <si>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</si>
  <si>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</si>
  <si>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</si>
  <si>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</si>
  <si>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</si>
  <si>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</si>
  <si>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</si>
  <si>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</si>
  <si>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</si>
  <si>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</si>
  <si>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</si>
  <si>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</si>
  <si>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</si>
  <si>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</si>
  <si>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</si>
  <si>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</si>
  <si>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</si>
  <si>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</si>
  <si>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</si>
  <si>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</si>
  <si>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</si>
  <si>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</si>
  <si>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</si>
  <si>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</si>
  <si>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</si>
  <si>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</si>
  <si>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</si>
  <si>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</si>
  <si>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</si>
  <si>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</si>
  <si>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</si>
  <si>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</si>
  <si>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</si>
  <si>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</si>
  <si>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</si>
  <si>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</si>
  <si>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</si>
  <si>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</si>
  <si>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</si>
  <si>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</si>
  <si>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</si>
  <si>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</si>
  <si>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</si>
  <si>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</si>
  <si>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</si>
  <si>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</si>
  <si>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</si>
  <si>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</si>
  <si>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</si>
  <si>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</si>
  <si>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</si>
  <si>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</si>
  <si>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</si>
  <si>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</si>
  <si>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</si>
  <si>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</si>
  <si>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</si>
  <si>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</si>
  <si>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</si>
  <si>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</si>
  <si>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</si>
  <si>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</si>
  <si>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</si>
  <si>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</si>
  <si>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</si>
  <si>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</si>
  <si>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</si>
  <si>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</si>
  <si>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</si>
  <si>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</si>
  <si>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</si>
  <si>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</si>
  <si>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</si>
  <si>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</si>
  <si>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</si>
  <si>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</si>
  <si>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</si>
  <si>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</si>
  <si>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</si>
  <si>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</si>
  <si>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</si>
  <si>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</si>
  <si>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</si>
  <si>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</si>
  <si>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</si>
  <si>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</si>
  <si>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</si>
  <si>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</si>
  <si>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</si>
  <si>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</si>
  <si>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</si>
  <si>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</si>
  <si>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</si>
  <si>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</si>
  <si>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</si>
  <si>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</si>
  <si>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</si>
  <si>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</si>
  <si>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</si>
  <si>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</si>
  <si>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</si>
  <si>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</si>
  <si>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</si>
  <si>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</si>
  <si>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</si>
  <si>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</si>
  <si>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</si>
  <si>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</si>
  <si>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</si>
  <si>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</si>
  <si>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</si>
  <si>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</si>
  <si>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</si>
  <si>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</si>
  <si>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</si>
  <si>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</si>
  <si>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</si>
  <si>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</si>
  <si>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</si>
  <si>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</si>
  <si>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</si>
  <si>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</si>
  <si>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</si>
  <si>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</si>
  <si>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</si>
  <si>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</si>
  <si>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</si>
  <si>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</si>
  <si>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</si>
  <si>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</si>
  <si>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</si>
  <si>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</si>
  <si>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</si>
  <si>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</si>
  <si>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</si>
  <si>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</si>
  <si>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</si>
  <si>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</si>
  <si>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</si>
  <si>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</si>
  <si>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</si>
  <si>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</si>
  <si>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</si>
  <si>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</si>
  <si>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</si>
  <si>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</si>
  <si>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</si>
  <si>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</si>
  <si>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</si>
  <si>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</si>
  <si>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</si>
  <si>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</si>
  <si>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</si>
  <si>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</si>
  <si>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</si>
  <si>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</si>
  <si>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</si>
  <si>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</si>
  <si>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</si>
  <si>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</si>
  <si>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</si>
  <si>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</si>
  <si>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</si>
  <si>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</si>
  <si>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</si>
  <si>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</si>
  <si>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</si>
  <si>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</si>
  <si>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</si>
  <si>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</si>
  <si>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</si>
  <si>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</si>
  <si>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</si>
  <si>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</si>
  <si>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</si>
  <si>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</si>
  <si>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</si>
  <si>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</si>
  <si>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</si>
  <si>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</si>
  <si>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</si>
  <si>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</si>
  <si>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</si>
  <si>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</si>
  <si>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</si>
  <si>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</si>
  <si>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</si>
  <si>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</si>
  <si>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</si>
  <si>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</si>
  <si>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</si>
  <si>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</si>
  <si>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</si>
  <si>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</si>
  <si>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</si>
  <si>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</si>
  <si>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</si>
  <si>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</si>
  <si>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</si>
  <si>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</si>
  <si>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</si>
  <si>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</si>
  <si>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</si>
  <si>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</si>
  <si>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</si>
  <si>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</si>
  <si>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</si>
  <si>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</si>
  <si>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</si>
  <si>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</si>
  <si>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</si>
  <si>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</si>
  <si>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</si>
  <si>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</si>
  <si>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</si>
  <si>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</si>
  <si>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</si>
  <si>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</si>
  <si>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</si>
  <si>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</si>
  <si>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</si>
  <si>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</si>
  <si>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</si>
  <si>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</si>
  <si>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</si>
  <si>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</si>
  <si>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</si>
  <si>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</si>
  <si>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</si>
  <si>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</si>
  <si>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</si>
  <si>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</si>
  <si>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</si>
  <si>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</si>
  <si>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</si>
  <si>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</si>
  <si>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</si>
  <si>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</si>
  <si>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</si>
  <si>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</si>
  <si>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</si>
  <si>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</si>
  <si>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</si>
  <si>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</si>
  <si>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</si>
  <si>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</si>
  <si>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</si>
  <si>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</si>
  <si>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</si>
  <si>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</si>
  <si>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</si>
  <si>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</si>
  <si>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</si>
  <si>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</si>
  <si>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</si>
  <si>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</si>
  <si>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</si>
  <si>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</si>
  <si>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</si>
  <si>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</si>
  <si>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</si>
  <si>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</si>
  <si>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</si>
  <si>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</si>
  <si>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</si>
  <si>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</si>
  <si>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</si>
  <si>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</si>
  <si>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</si>
  <si>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</si>
  <si>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</si>
  <si>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</si>
  <si>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</si>
  <si>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</si>
  <si>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</si>
  <si>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</si>
  <si>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</si>
  <si>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</si>
  <si>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</si>
  <si>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</si>
  <si>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</si>
  <si>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</si>
  <si>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</si>
  <si>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</si>
  <si>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</si>
  <si>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</si>
  <si>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</si>
  <si>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</si>
  <si>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</si>
  <si>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</si>
  <si>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</si>
  <si>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</si>
  <si>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</si>
  <si>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</si>
  <si>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</si>
  <si>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</si>
  <si>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</si>
  <si>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</si>
  <si>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</si>
  <si>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</si>
  <si>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</si>
  <si>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</si>
  <si>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</si>
  <si>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</si>
  <si>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</si>
  <si>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</si>
  <si>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</si>
  <si>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</si>
  <si>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</si>
  <si>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</si>
  <si>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</si>
  <si>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</si>
  <si>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</si>
  <si>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</si>
  <si>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</si>
  <si>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</si>
  <si>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</si>
  <si>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</si>
  <si>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</si>
  <si>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</si>
  <si>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</si>
  <si>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</si>
  <si>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</si>
  <si>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</si>
  <si>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</si>
  <si>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</si>
  <si>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</si>
  <si>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</si>
  <si>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</si>
  <si>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</si>
  <si>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</si>
  <si>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</si>
  <si>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</si>
  <si>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</si>
  <si>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</si>
  <si>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</si>
  <si>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</si>
  <si>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</si>
  <si>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</si>
  <si>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</si>
  <si>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</si>
  <si>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</si>
  <si>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</si>
  <si>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</si>
  <si>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</si>
  <si>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</si>
  <si>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</si>
  <si>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</si>
  <si>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</si>
  <si>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</si>
  <si>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</si>
  <si>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</si>
  <si>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</si>
  <si>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</si>
  <si>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</si>
  <si>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</si>
  <si>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</si>
  <si>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</si>
  <si>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</si>
  <si>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</si>
  <si>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</si>
  <si>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</si>
  <si>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</si>
  <si>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</si>
  <si>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</si>
  <si>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</si>
  <si>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</si>
  <si>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</si>
  <si>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</si>
  <si>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</si>
  <si>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</si>
  <si>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</si>
  <si>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</si>
  <si>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</si>
  <si>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</si>
  <si>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</si>
  <si>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</si>
  <si>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</si>
  <si>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</si>
  <si>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</si>
  <si>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</si>
  <si>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</si>
  <si>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</si>
  <si>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</si>
  <si>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</si>
  <si>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</si>
  <si>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</si>
  <si>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</si>
  <si>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</si>
  <si>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</si>
  <si>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</si>
  <si>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</si>
  <si>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</si>
  <si>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</si>
  <si>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</si>
  <si>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</si>
  <si>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</si>
  <si>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</si>
  <si>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</si>
  <si>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</si>
  <si>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</si>
  <si>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</si>
  <si>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</si>
  <si>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</si>
  <si>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</si>
  <si>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</si>
  <si>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</si>
  <si>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</si>
  <si>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</si>
  <si>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</si>
  <si>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</si>
  <si>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</si>
  <si>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</si>
  <si>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</si>
  <si>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</si>
  <si>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</si>
  <si>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</si>
  <si>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</si>
  <si>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</si>
  <si>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</si>
  <si>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</si>
  <si>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</si>
  <si>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</si>
  <si>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</si>
  <si>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</si>
  <si>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</si>
  <si>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</si>
  <si>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</si>
  <si>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</si>
  <si>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</si>
  <si>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</si>
  <si>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</si>
  <si>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</si>
  <si>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</si>
  <si>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</si>
  <si>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</si>
  <si>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</si>
  <si>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</si>
  <si>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</si>
  <si>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</si>
  <si>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</si>
  <si>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</si>
  <si>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</si>
  <si>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</si>
  <si>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</si>
  <si>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</si>
  <si>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</si>
  <si>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</si>
  <si>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</si>
  <si>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</si>
  <si>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</si>
  <si>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</si>
  <si>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</si>
  <si>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</si>
  <si>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</si>
  <si>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</si>
  <si>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</si>
  <si>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</si>
  <si>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</si>
  <si>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</si>
  <si>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</si>
  <si>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</si>
  <si>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</si>
  <si>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</si>
  <si>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</si>
  <si>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</si>
  <si>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</si>
  <si>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</si>
  <si>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</si>
  <si>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</si>
  <si>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</si>
  <si>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</si>
  <si>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</si>
  <si>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</si>
  <si>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</si>
  <si>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</si>
  <si>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</si>
  <si>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</si>
  <si>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</si>
  <si>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</si>
  <si>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</si>
  <si>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</si>
  <si>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</si>
  <si>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</si>
  <si>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</si>
  <si>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</si>
  <si>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</si>
  <si>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</si>
  <si>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</si>
  <si>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</si>
  <si>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</si>
  <si>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</si>
  <si>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</si>
  <si>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</si>
  <si>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</si>
  <si>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</si>
  <si>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</si>
  <si>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</si>
  <si>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</si>
  <si>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</si>
  <si>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</si>
  <si>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</si>
  <si>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</si>
  <si>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</si>
  <si>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</si>
  <si>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</si>
  <si>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</si>
  <si>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</si>
  <si>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</si>
  <si>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</si>
  <si>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</si>
  <si>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</si>
  <si>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</si>
  <si>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</si>
  <si>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</si>
  <si>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</si>
  <si>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</si>
  <si>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</si>
  <si>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</si>
  <si>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</si>
  <si>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</si>
  <si>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</si>
  <si>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</si>
  <si>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</si>
  <si>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</si>
  <si>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</si>
  <si>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</si>
  <si>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</si>
  <si>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</si>
  <si>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</si>
  <si>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</si>
  <si>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</si>
  <si>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</si>
  <si>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</si>
  <si>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</si>
  <si>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</si>
  <si>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</si>
  <si>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</si>
  <si>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</si>
  <si>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</si>
  <si>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</si>
  <si>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</si>
  <si>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</si>
  <si>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</si>
  <si>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</si>
  <si>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</si>
  <si>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</si>
  <si>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</si>
  <si>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</si>
  <si>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</si>
  <si>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</si>
  <si>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</si>
  <si>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</si>
  <si>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</si>
  <si>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</si>
  <si>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</si>
  <si>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</si>
  <si>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</si>
  <si>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</si>
  <si>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</si>
  <si>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</si>
  <si>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</si>
  <si>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</si>
  <si>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</si>
  <si>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</si>
  <si>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</si>
  <si>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</si>
  <si>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</si>
  <si>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</si>
  <si>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</si>
  <si>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</si>
  <si>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</si>
  <si>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</si>
  <si>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</si>
  <si>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</si>
  <si>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</si>
  <si>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</si>
  <si>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</si>
  <si>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</si>
  <si>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</si>
  <si>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</si>
  <si>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</si>
  <si>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</si>
  <si>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</si>
  <si>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</si>
  <si>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</si>
  <si>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</si>
  <si>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</si>
  <si>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</si>
  <si>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</si>
  <si>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</si>
  <si>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</si>
  <si>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</si>
  <si>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</si>
  <si>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</si>
  <si>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</si>
  <si>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</si>
  <si>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</si>
  <si>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</si>
  <si>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</si>
  <si>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</si>
  <si>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</si>
  <si>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</si>
  <si>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</si>
  <si>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</si>
  <si>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</si>
  <si>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</si>
  <si>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</si>
  <si>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</si>
  <si>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</si>
  <si>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</si>
  <si>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</si>
  <si>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</si>
  <si>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</si>
  <si>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</si>
  <si>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</si>
  <si>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</si>
  <si>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</si>
  <si>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</si>
  <si>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</si>
  <si>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</si>
  <si>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</si>
  <si>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</si>
  <si>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</si>
  <si>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</si>
  <si>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</si>
  <si>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</si>
  <si>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</si>
  <si>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</si>
  <si>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</si>
  <si>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</si>
  <si>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</si>
  <si>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</si>
  <si>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</si>
  <si>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</si>
  <si>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</si>
  <si>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</si>
  <si>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</si>
  <si>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</si>
  <si>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</si>
  <si>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</si>
  <si>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</si>
  <si>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</si>
  <si>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</si>
  <si>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</si>
  <si>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</si>
  <si>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</si>
  <si>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</si>
  <si>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</si>
  <si>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</si>
  <si>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</si>
  <si>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</si>
  <si>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</si>
  <si>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</si>
  <si>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</si>
  <si>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</si>
  <si>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</si>
  <si>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</si>
  <si>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</si>
  <si>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</si>
  <si>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</si>
  <si>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</si>
  <si>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</si>
  <si>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</si>
  <si>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</si>
  <si>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</si>
  <si>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</si>
  <si>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</si>
  <si>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</si>
  <si>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</si>
  <si>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</si>
  <si>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</si>
  <si>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</si>
  <si>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</si>
  <si>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</si>
  <si>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</si>
  <si>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</si>
  <si>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</si>
  <si>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</si>
  <si>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</si>
  <si>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</si>
  <si>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</si>
  <si>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</si>
  <si>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</si>
  <si>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</si>
  <si>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</si>
  <si>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</si>
  <si>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</si>
  <si>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</si>
  <si>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</si>
  <si>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</si>
  <si>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</si>
  <si>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</si>
  <si>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</si>
  <si>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</si>
  <si>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</si>
  <si>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</si>
  <si>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</si>
  <si>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</si>
  <si>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</si>
  <si>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</si>
  <si>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</si>
  <si>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</si>
  <si>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</si>
  <si>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</si>
  <si>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</si>
  <si>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</si>
  <si>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</si>
  <si>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</si>
  <si>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</si>
  <si>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</si>
  <si>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</si>
  <si>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</si>
  <si>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</si>
  <si>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</si>
  <si>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</si>
  <si>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</si>
  <si>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</si>
  <si>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</si>
  <si>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</si>
  <si>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</si>
  <si>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</si>
  <si>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</si>
  <si>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</si>
  <si>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</si>
  <si>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</si>
  <si>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</si>
  <si>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</si>
  <si>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</si>
  <si>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</si>
  <si>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</si>
  <si>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</si>
  <si>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</si>
  <si>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</si>
  <si>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</si>
  <si>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</si>
  <si>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</si>
  <si>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</si>
  <si>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</si>
  <si>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</si>
  <si>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</si>
  <si>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</si>
  <si>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</si>
  <si>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</si>
  <si>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</si>
  <si>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</si>
  <si>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</si>
  <si>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</si>
  <si>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</si>
  <si>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</si>
  <si>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</si>
  <si>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</si>
  <si>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</si>
  <si>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</si>
  <si>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</si>
  <si>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</si>
  <si>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</si>
  <si>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</si>
  <si>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</si>
  <si>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</si>
  <si>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</si>
  <si>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</si>
  <si>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</si>
  <si>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</si>
  <si>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</si>
  <si>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</si>
  <si>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</si>
  <si>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</si>
  <si>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</si>
  <si>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</si>
  <si>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</si>
  <si>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</si>
  <si>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</si>
  <si>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</si>
  <si>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</si>
  <si>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</si>
  <si>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</si>
  <si>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</si>
  <si>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</si>
  <si>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</si>
  <si>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</si>
  <si>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</si>
  <si>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</si>
  <si>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</si>
  <si>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</si>
  <si>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</si>
  <si>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</si>
  <si>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</si>
  <si>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</si>
  <si>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</si>
  <si>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</si>
  <si>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</si>
  <si>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</si>
  <si>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</si>
  <si>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</si>
  <si>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</si>
  <si>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</si>
  <si>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</si>
  <si>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</si>
  <si>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</si>
  <si>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</si>
  <si>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</si>
  <si>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</si>
  <si>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</si>
  <si>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</si>
  <si>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</si>
  <si>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</si>
  <si>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</si>
  <si>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</si>
  <si>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</si>
  <si>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</si>
  <si>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</si>
  <si>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</si>
  <si>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</si>
  <si>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</si>
  <si>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</si>
  <si>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</si>
  <si>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</si>
  <si>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</si>
  <si>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</si>
  <si>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</si>
  <si>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</si>
  <si>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</si>
  <si>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</si>
  <si>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</si>
  <si>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</si>
  <si>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</si>
  <si>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</si>
  <si>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</si>
  <si>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</si>
  <si>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</si>
  <si>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</si>
  <si>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</si>
  <si>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</si>
  <si>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</si>
  <si>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</si>
  <si>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</si>
  <si>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</si>
  <si>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</si>
  <si>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</si>
  <si>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</si>
  <si>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</si>
  <si>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</si>
  <si>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</si>
  <si>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</si>
  <si>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</si>
  <si>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</si>
  <si>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</si>
  <si>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</si>
  <si>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</si>
  <si>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</si>
  <si>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</si>
  <si>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</si>
  <si>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</si>
  <si>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</si>
  <si>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</si>
  <si>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</si>
  <si>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</si>
  <si>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</si>
  <si>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</si>
  <si>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</si>
  <si>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</si>
  <si>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</si>
  <si>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</si>
  <si>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</si>
  <si>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</si>
  <si>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</si>
  <si>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</si>
  <si>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</si>
  <si>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</si>
  <si>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</si>
  <si>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</si>
  <si>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</si>
  <si>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</si>
  <si>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</si>
  <si>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</si>
  <si>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</si>
  <si>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</si>
  <si>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</si>
  <si>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</si>
  <si>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</si>
  <si>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</si>
  <si>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</si>
  <si>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</si>
  <si>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</si>
  <si>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</si>
  <si>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</si>
  <si>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</si>
  <si>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</si>
  <si>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</si>
  <si>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</si>
  <si>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</si>
  <si>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</si>
  <si>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</si>
  <si>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</si>
  <si>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</si>
  <si>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</si>
  <si>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</si>
  <si>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</si>
  <si>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</si>
  <si>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</si>
  <si>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</si>
  <si>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</si>
  <si>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</si>
  <si>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</si>
  <si>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</si>
  <si>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</si>
  <si>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</si>
  <si>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</si>
  <si>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</si>
  <si>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</si>
  <si>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</si>
  <si>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</si>
  <si>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</si>
  <si>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</si>
  <si>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</si>
  <si>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</si>
  <si>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</si>
  <si>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</si>
  <si>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</si>
  <si>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</si>
  <si>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</si>
  <si>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</si>
  <si>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</si>
  <si>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</si>
  <si>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</si>
  <si>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</si>
  <si>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</si>
  <si>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</si>
  <si>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</si>
  <si>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</si>
  <si>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</si>
  <si>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</si>
  <si>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</si>
  <si>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</si>
  <si>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</si>
  <si>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</si>
  <si>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</si>
  <si>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</si>
  <si>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</si>
  <si>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</si>
  <si>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</si>
  <si>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</si>
  <si>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</si>
  <si>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</si>
  <si>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</si>
  <si>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</si>
  <si>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</si>
  <si>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</si>
  <si>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</si>
  <si>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</si>
  <si>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</si>
  <si>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</si>
  <si>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</si>
  <si>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</si>
  <si>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</si>
  <si>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</si>
  <si>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</si>
  <si>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</si>
  <si>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</si>
  <si>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</si>
  <si>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</si>
  <si>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</si>
  <si>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</si>
  <si>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</si>
  <si>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</si>
  <si>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</si>
  <si>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</si>
  <si>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</si>
  <si>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</si>
  <si>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</si>
  <si>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</si>
  <si>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</si>
  <si>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</si>
  <si>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</si>
  <si>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</si>
  <si>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</si>
  <si>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</si>
  <si>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</si>
  <si>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</si>
  <si>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</si>
  <si>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</si>
  <si>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</si>
  <si>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</si>
  <si>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</si>
  <si>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</si>
  <si>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</si>
  <si>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</si>
  <si>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</si>
  <si>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</si>
  <si>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</si>
  <si>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</si>
  <si>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</si>
  <si>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</si>
  <si>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</si>
  <si>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</si>
  <si>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</si>
  <si>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</si>
  <si>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</si>
  <si>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</si>
  <si>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</si>
  <si>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</si>
  <si>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</si>
  <si>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</si>
  <si>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</si>
  <si>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</si>
  <si>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</si>
  <si>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</si>
  <si>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</si>
  <si>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</si>
  <si>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</si>
  <si>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</si>
  <si>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</si>
  <si>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</si>
  <si>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</si>
  <si>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</si>
  <si>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</si>
  <si>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</si>
  <si>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</si>
  <si>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</si>
  <si>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</si>
  <si>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</si>
  <si>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</si>
  <si>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</si>
  <si>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</si>
  <si>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</si>
  <si>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</si>
  <si>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</si>
  <si>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</si>
  <si>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</si>
  <si>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</si>
  <si>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</si>
  <si>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</si>
  <si>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</si>
  <si>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</si>
  <si>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</si>
  <si>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</si>
  <si>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</si>
  <si>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</si>
  <si>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</si>
  <si>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</si>
  <si>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</si>
  <si>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</si>
  <si>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</si>
  <si>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</si>
  <si>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</si>
  <si>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</si>
  <si>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</si>
  <si>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</si>
  <si>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</si>
  <si>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</si>
  <si>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</si>
  <si>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</si>
  <si>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</si>
  <si>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</si>
  <si>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</si>
  <si>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</si>
  <si>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</si>
  <si>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</si>
  <si>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</si>
  <si>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</si>
  <si>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</si>
  <si>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</si>
  <si>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</si>
  <si>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</si>
  <si>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</si>
  <si>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</si>
  <si>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</si>
  <si>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</si>
  <si>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</si>
  <si>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</si>
  <si>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</si>
  <si>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</si>
  <si>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</si>
  <si>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</si>
  <si>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</si>
  <si>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</si>
  <si>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</si>
  <si>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</si>
  <si>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</si>
  <si>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</si>
  <si>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</si>
  <si>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</si>
  <si>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</si>
  <si>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</si>
  <si>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</si>
  <si>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</si>
  <si>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</si>
  <si>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</si>
  <si>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</si>
  <si>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</si>
  <si>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</si>
  <si>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</si>
  <si>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</si>
  <si>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</si>
  <si>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</si>
  <si>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</si>
  <si>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</si>
  <si>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</si>
  <si>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</si>
  <si>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</si>
  <si>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</si>
  <si>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</si>
  <si>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</si>
  <si>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</si>
  <si>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</si>
  <si>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</si>
  <si>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</si>
  <si>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</si>
  <si>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</si>
  <si>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</si>
  <si>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</si>
  <si>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</si>
  <si>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</si>
  <si>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</si>
  <si>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</si>
  <si>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</si>
  <si>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</si>
  <si>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</si>
  <si>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</si>
  <si>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</si>
  <si>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</si>
  <si>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</si>
  <si>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</si>
  <si>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</si>
  <si>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</si>
  <si>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</si>
  <si>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</si>
  <si>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</si>
  <si>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</si>
  <si>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</si>
  <si>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</si>
  <si>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</si>
  <si>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</si>
  <si>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</si>
  <si>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</si>
  <si>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</si>
  <si>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</si>
  <si>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</si>
  <si>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</si>
  <si>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</si>
  <si>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</si>
  <si>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</si>
  <si>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</si>
  <si>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</si>
  <si>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</si>
  <si>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</si>
  <si>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</si>
  <si>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</si>
  <si>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</si>
  <si>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</si>
  <si>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</si>
  <si>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</si>
  <si>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</si>
  <si>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</si>
  <si>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</si>
  <si>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</si>
  <si>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</si>
  <si>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</si>
  <si>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</si>
  <si>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</si>
  <si>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</si>
  <si>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</si>
  <si>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</si>
  <si>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</si>
  <si>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</si>
  <si>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</si>
  <si>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</si>
  <si>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</si>
  <si>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</si>
  <si>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</si>
  <si>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</si>
  <si>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</si>
  <si>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</si>
  <si>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</si>
  <si>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</si>
  <si>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</si>
  <si>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</si>
  <si>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</si>
  <si>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</si>
  <si>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</si>
  <si>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</si>
  <si>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</si>
  <si>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</si>
  <si>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</si>
  <si>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</si>
  <si>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</si>
  <si>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</si>
  <si>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</si>
  <si>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</si>
  <si>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</si>
  <si>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</si>
  <si>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</si>
  <si>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</si>
  <si>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</si>
  <si>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</si>
  <si>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</si>
  <si>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</si>
  <si>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</si>
  <si>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</si>
  <si>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</si>
  <si>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</si>
  <si>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</si>
  <si>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</si>
  <si>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</si>
  <si>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</si>
  <si>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</si>
  <si>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</si>
  <si>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</si>
  <si>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</si>
  <si>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</si>
  <si>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</si>
  <si>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</si>
  <si>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</si>
  <si>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</si>
  <si>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</si>
  <si>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</si>
  <si>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</si>
  <si>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</si>
  <si>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</si>
  <si>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</si>
  <si>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</si>
  <si>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</si>
  <si>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</si>
  <si>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</si>
  <si>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</si>
  <si>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</si>
  <si>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</si>
  <si>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</si>
  <si>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</si>
  <si>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</si>
  <si>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</si>
  <si>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</si>
  <si>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</si>
  <si>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</si>
  <si>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</si>
  <si>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</si>
  <si>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</si>
  <si>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</si>
  <si>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</si>
  <si>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</si>
  <si>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</si>
  <si>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</si>
  <si>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</si>
  <si>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</si>
  <si>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</si>
  <si>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</si>
  <si>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</si>
  <si>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</si>
  <si>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</si>
  <si>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</si>
  <si>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</si>
  <si>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</si>
  <si>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</si>
  <si>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</si>
  <si>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</si>
  <si>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</si>
  <si>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</si>
  <si>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</si>
  <si>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</si>
  <si>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</si>
  <si>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</si>
  <si>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</si>
  <si>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</si>
  <si>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</si>
  <si>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</si>
  <si>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</si>
  <si>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</si>
  <si>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</si>
  <si>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</si>
  <si>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</si>
  <si>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</si>
  <si>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</si>
  <si>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</si>
  <si>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</si>
  <si>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</si>
  <si>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</si>
  <si>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</si>
  <si>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</si>
  <si>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</si>
  <si>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</si>
  <si>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</si>
  <si>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</si>
  <si>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</si>
  <si>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</si>
  <si>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</si>
  <si>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</si>
  <si>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</si>
  <si>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</si>
  <si>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</si>
  <si>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</si>
  <si>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</si>
  <si>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</si>
  <si>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</si>
  <si>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</si>
  <si>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</si>
  <si>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</si>
  <si>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</si>
  <si>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</si>
  <si>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</si>
  <si>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</si>
  <si>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</si>
  <si>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</si>
  <si>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</si>
  <si>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</si>
  <si>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</si>
  <si>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</si>
  <si>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</si>
  <si>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</si>
  <si>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</si>
  <si>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</si>
  <si>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</si>
  <si>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</si>
  <si>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</si>
  <si>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</si>
  <si>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</si>
  <si>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</si>
  <si>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</si>
  <si>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</si>
  <si>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</si>
  <si>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</si>
  <si>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</si>
  <si>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</si>
  <si>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</si>
  <si>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</si>
  <si>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</si>
  <si>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</si>
  <si>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</si>
  <si>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</si>
  <si>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</si>
  <si>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</si>
  <si>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</si>
  <si>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</si>
  <si>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</si>
  <si>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</si>
  <si>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</si>
  <si>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</si>
  <si>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</si>
  <si>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</si>
  <si>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</si>
  <si>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</si>
  <si>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</si>
  <si>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</si>
  <si>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</si>
  <si>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</si>
  <si>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</si>
  <si>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</si>
  <si>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</si>
  <si>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</si>
  <si>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</si>
  <si>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</si>
  <si>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</si>
  <si>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</si>
  <si>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</si>
  <si>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</si>
  <si>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</si>
  <si>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</si>
  <si>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</si>
  <si>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</si>
  <si>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</si>
  <si>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</si>
  <si>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</si>
  <si>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</si>
  <si>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</si>
  <si>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</si>
  <si>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</si>
  <si>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</si>
  <si>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</si>
  <si>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</si>
  <si>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</si>
  <si>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</si>
  <si>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</si>
  <si>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</si>
  <si>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</si>
  <si>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</si>
  <si>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</si>
  <si>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</si>
  <si>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</si>
  <si>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</si>
  <si>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</si>
  <si>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</si>
  <si>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</si>
  <si>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</si>
  <si>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</si>
  <si>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</si>
  <si>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</si>
  <si>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</si>
  <si>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</si>
  <si>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</si>
  <si>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</si>
  <si>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</si>
  <si>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</si>
  <si>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</si>
  <si>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</si>
  <si>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</si>
  <si>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</si>
  <si>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</si>
  <si>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</si>
  <si>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</si>
  <si>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</si>
  <si>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</si>
  <si>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</si>
  <si>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</si>
  <si>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</si>
  <si>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</si>
  <si>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</si>
  <si>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</si>
  <si>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</si>
  <si>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</si>
  <si>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</si>
  <si>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</si>
  <si>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</si>
  <si>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</si>
  <si>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</si>
  <si>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</si>
  <si>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</si>
  <si>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</si>
  <si>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</si>
  <si>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</si>
  <si>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</si>
  <si>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</si>
  <si>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</si>
  <si>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</si>
  <si>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</si>
  <si>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</si>
  <si>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</si>
  <si>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</si>
  <si>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</si>
  <si>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</si>
  <si>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</si>
  <si>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</si>
  <si>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</si>
  <si>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</si>
  <si>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</si>
  <si>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</si>
  <si>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</si>
  <si>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</si>
  <si>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</si>
  <si>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</si>
  <si>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</si>
  <si>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</si>
  <si>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</si>
  <si>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</si>
  <si>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</si>
  <si>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</si>
  <si>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</si>
  <si>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</si>
  <si>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</si>
  <si>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</si>
  <si>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</si>
  <si>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</si>
  <si>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</si>
  <si>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</si>
  <si>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</si>
  <si>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</si>
  <si>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</si>
  <si>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</si>
  <si>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</si>
  <si>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</si>
  <si>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</si>
  <si>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</si>
  <si>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</si>
  <si>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</si>
  <si>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</si>
  <si>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</si>
  <si>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</si>
  <si>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</si>
  <si>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</si>
  <si>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</si>
  <si>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</si>
  <si>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</si>
  <si>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</si>
  <si>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</si>
  <si>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</si>
  <si>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</si>
  <si>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</si>
  <si>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</si>
  <si>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</si>
  <si>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</si>
  <si>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</si>
  <si>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</si>
  <si>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</si>
  <si>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</si>
  <si>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</si>
  <si>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</si>
  <si>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</si>
  <si>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</si>
  <si>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</si>
  <si>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</si>
  <si>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</si>
  <si>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</si>
  <si>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</si>
  <si>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</si>
  <si>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</si>
  <si>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</si>
  <si>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</si>
  <si>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</si>
  <si>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</si>
  <si>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</si>
  <si>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</si>
  <si>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</si>
  <si>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</si>
  <si>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</si>
  <si>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</si>
  <si>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</si>
  <si>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</si>
  <si>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</si>
  <si>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</si>
  <si>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</si>
  <si>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</si>
  <si>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</si>
  <si>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</si>
  <si>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</si>
  <si>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</si>
  <si>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</si>
  <si>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</si>
  <si>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</si>
  <si>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</si>
  <si>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</si>
  <si>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</si>
  <si>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</si>
  <si>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</si>
  <si>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</si>
  <si>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</si>
  <si>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</si>
  <si>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</si>
  <si>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</si>
  <si>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</si>
  <si>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</si>
  <si>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</si>
  <si>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</si>
  <si>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</si>
  <si>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</si>
  <si>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</si>
  <si>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</si>
  <si>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</si>
  <si>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</si>
  <si>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</si>
  <si>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</si>
  <si>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</si>
  <si>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</si>
  <si>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</si>
  <si>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</si>
  <si>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</si>
  <si>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</si>
  <si>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</si>
  <si>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</si>
  <si>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</si>
  <si>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</si>
  <si>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</si>
  <si>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</si>
  <si>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</si>
  <si>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</si>
  <si>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</si>
  <si>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</si>
  <si>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</si>
  <si>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</si>
  <si>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</si>
  <si>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</si>
  <si>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</si>
  <si>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</si>
  <si>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</si>
  <si>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</si>
  <si>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</si>
  <si>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</si>
  <si>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</si>
  <si>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</si>
  <si>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</si>
  <si>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</si>
  <si>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</si>
  <si>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</si>
  <si>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</si>
  <si>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</si>
  <si>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</si>
  <si>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</si>
  <si>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</si>
  <si>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</si>
  <si>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</si>
  <si>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</si>
  <si>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</si>
  <si>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</si>
  <si>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</si>
  <si>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</si>
  <si>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</si>
  <si>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</si>
  <si>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</si>
  <si>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</si>
  <si>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</si>
  <si>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</si>
  <si>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</si>
  <si>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</si>
  <si>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</si>
  <si>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</si>
  <si>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</si>
  <si>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</si>
  <si>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</si>
  <si>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</si>
  <si>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</si>
  <si>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</si>
  <si>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</si>
  <si>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</si>
  <si>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</si>
  <si>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</si>
  <si>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</si>
  <si>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</si>
  <si>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</si>
  <si>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</si>
  <si>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</si>
  <si>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</si>
  <si>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</si>
  <si>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</si>
  <si>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</si>
  <si>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</si>
  <si>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</si>
  <si>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</si>
  <si>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</si>
  <si>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</si>
  <si>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</si>
  <si>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</si>
  <si>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</si>
  <si>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</si>
  <si>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</si>
  <si>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</si>
  <si>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</si>
  <si>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</si>
  <si>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</si>
  <si>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</si>
  <si>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</si>
  <si>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</si>
  <si>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</si>
  <si>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</si>
  <si>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</si>
  <si>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</si>
  <si>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</si>
  <si>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</si>
  <si>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</si>
  <si>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</si>
  <si>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</si>
  <si>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</si>
  <si>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</si>
  <si>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</si>
  <si>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</si>
  <si>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</si>
  <si>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</si>
  <si>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</si>
  <si>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</si>
  <si>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</si>
  <si>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</si>
  <si>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</si>
  <si>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</si>
  <si>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</si>
  <si>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</si>
  <si>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</si>
  <si>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</si>
  <si>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</si>
  <si>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</si>
  <si>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</si>
  <si>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</si>
  <si>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</si>
  <si>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</si>
  <si>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</si>
  <si>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</si>
  <si>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</si>
  <si>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</si>
  <si>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</si>
  <si>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</si>
  <si>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</si>
  <si>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</si>
  <si>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</si>
  <si>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</si>
  <si>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</si>
  <si>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</si>
  <si>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</si>
  <si>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</si>
  <si>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</si>
  <si>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</si>
  <si>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</si>
  <si>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</si>
  <si>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</si>
  <si>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</si>
  <si>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</si>
  <si>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</si>
  <si>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</si>
  <si>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</si>
  <si>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</si>
  <si>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</si>
  <si>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</si>
  <si>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</si>
  <si>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</si>
  <si>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</si>
  <si>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</si>
  <si>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</si>
  <si>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</si>
  <si>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</si>
  <si>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</si>
  <si>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</si>
  <si>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</si>
  <si>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</si>
  <si>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</si>
  <si>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</si>
  <si>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</si>
  <si>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</si>
  <si>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</si>
  <si>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</si>
  <si>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</si>
  <si>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</si>
  <si>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</si>
  <si>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</si>
  <si>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</si>
  <si>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</si>
  <si>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</si>
  <si>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</si>
  <si>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</si>
  <si>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</si>
  <si>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</si>
  <si>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</si>
  <si>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</si>
  <si>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</si>
  <si>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</si>
  <si>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</si>
  <si>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</si>
  <si>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</si>
  <si>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</si>
  <si>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</si>
  <si>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</si>
  <si>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</si>
  <si>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</si>
  <si>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</si>
  <si>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</si>
  <si>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</si>
  <si>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</si>
  <si>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</si>
  <si>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</si>
  <si>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</si>
  <si>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</si>
  <si>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</si>
  <si>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</si>
  <si>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</si>
  <si>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</si>
  <si>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</si>
  <si>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</si>
  <si>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</si>
  <si>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</si>
  <si>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</si>
  <si>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</si>
  <si>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</si>
  <si>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</si>
  <si>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</si>
  <si>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</si>
  <si>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</si>
  <si>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</si>
  <si>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</si>
  <si>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</si>
  <si>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</si>
  <si>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</si>
  <si>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</si>
  <si>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</si>
  <si>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</si>
  <si>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</si>
  <si>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</si>
  <si>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</si>
  <si>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</si>
  <si>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</si>
  <si>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</si>
  <si>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</si>
  <si>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</si>
  <si>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</si>
  <si>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</si>
  <si>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</si>
  <si>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</si>
  <si>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</si>
  <si>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</si>
  <si>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</si>
  <si>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</si>
  <si>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</si>
  <si>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</si>
  <si>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</si>
  <si>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</si>
  <si>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</si>
  <si>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</si>
  <si>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</si>
  <si>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</si>
  <si>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</si>
  <si>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</si>
  <si>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</si>
  <si>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</si>
  <si>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</si>
  <si>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</si>
  <si>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</si>
  <si>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</si>
  <si>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</si>
  <si>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</si>
  <si>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</si>
  <si>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</si>
  <si>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</si>
  <si>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</si>
  <si>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</si>
  <si>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</si>
  <si>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</si>
  <si>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</si>
  <si>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</si>
  <si>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</si>
  <si>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</si>
  <si>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</si>
  <si>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</si>
  <si>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</si>
  <si>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</si>
  <si>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</si>
  <si>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</si>
  <si>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</si>
  <si>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</si>
  <si>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</si>
  <si>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</si>
  <si>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</si>
  <si>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</si>
  <si>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</si>
  <si>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</si>
  <si>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</si>
  <si>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</si>
  <si>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</si>
  <si>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</si>
  <si>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</si>
  <si>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</si>
  <si>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</si>
  <si>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</si>
  <si>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</si>
  <si>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</si>
  <si>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</si>
  <si>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</si>
  <si>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</si>
  <si>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</si>
  <si>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</si>
  <si>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</si>
  <si>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</si>
  <si>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</si>
  <si>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</si>
  <si>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</si>
  <si>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</si>
  <si>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</si>
  <si>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</si>
  <si>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</si>
  <si>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</si>
  <si>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</si>
  <si>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</si>
  <si>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</si>
  <si>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</si>
  <si>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</si>
  <si>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</si>
  <si>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</si>
  <si>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</si>
  <si>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</si>
  <si>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</si>
  <si>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</si>
  <si>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</si>
  <si>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</si>
  <si>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</si>
  <si>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</si>
  <si>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</si>
  <si>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</si>
  <si>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</si>
  <si>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</si>
  <si>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</si>
  <si>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</si>
  <si>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</si>
  <si>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</si>
  <si>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</si>
  <si>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</si>
  <si>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</si>
  <si>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</si>
  <si>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</si>
  <si>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</si>
  <si>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</si>
  <si>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</si>
  <si>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</si>
  <si>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</si>
  <si>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</si>
  <si>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</si>
  <si>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</si>
  <si>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</si>
  <si>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</si>
  <si>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</si>
  <si>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</si>
  <si>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</si>
  <si>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</si>
  <si>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</si>
  <si>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</si>
  <si>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</si>
  <si>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</si>
  <si>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</si>
  <si>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</si>
  <si>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</si>
  <si>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</si>
  <si>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</si>
  <si>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</si>
  <si>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</si>
  <si>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</si>
  <si>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</si>
  <si>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</si>
  <si>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</si>
  <si>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</si>
  <si>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</si>
  <si>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</si>
  <si>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</si>
  <si>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</si>
  <si>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</si>
  <si>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</si>
  <si>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</si>
  <si>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</si>
  <si>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</si>
  <si>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</si>
  <si>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</si>
  <si>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</si>
  <si>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</si>
  <si>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</si>
  <si>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</si>
  <si>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</si>
  <si>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</si>
  <si>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</si>
  <si>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</si>
  <si>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</si>
  <si>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</si>
  <si>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</si>
  <si>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</si>
  <si>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</si>
  <si>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</si>
  <si>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</si>
  <si>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</si>
  <si>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</si>
  <si>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</si>
  <si>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</si>
  <si>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</si>
  <si>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</si>
  <si>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</si>
  <si>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</si>
  <si>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</si>
  <si>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</si>
  <si>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</si>
  <si>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</si>
  <si>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</si>
  <si>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</si>
  <si>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</si>
  <si>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</si>
  <si>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</si>
  <si>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</si>
  <si>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</si>
  <si>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</si>
  <si>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</si>
  <si>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</si>
  <si>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</si>
  <si>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</si>
  <si>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</si>
  <si>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</si>
  <si>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</si>
  <si>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</si>
  <si>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</si>
  <si>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</si>
  <si>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</si>
  <si>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</si>
  <si>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</si>
  <si>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</si>
  <si>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</si>
  <si>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</si>
  <si>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</si>
  <si>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</si>
  <si>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</si>
  <si>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</si>
  <si>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</si>
  <si>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</si>
  <si>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</si>
  <si>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</si>
  <si>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</si>
  <si>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</si>
  <si>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</si>
  <si>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</si>
  <si>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</si>
  <si>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</si>
  <si>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</si>
  <si>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</si>
  <si>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</si>
  <si>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</si>
  <si>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</si>
  <si>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</si>
  <si>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</si>
  <si>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</si>
  <si>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</si>
  <si>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</si>
  <si>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</si>
  <si>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</si>
  <si>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</si>
  <si>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</si>
  <si>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</si>
  <si>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</si>
  <si>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</si>
  <si>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</si>
  <si>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</si>
  <si>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</si>
  <si>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</si>
  <si>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</si>
  <si>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</si>
  <si>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</si>
  <si>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</si>
  <si>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</si>
  <si>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</si>
  <si>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</si>
  <si>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</si>
  <si>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</si>
  <si>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</si>
  <si>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</si>
  <si>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</si>
  <si>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</si>
  <si>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</si>
  <si>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</si>
  <si>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</si>
  <si>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</si>
  <si>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</si>
  <si>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</si>
  <si>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</si>
  <si>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</si>
  <si>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</si>
  <si>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</si>
  <si>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</si>
  <si>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</si>
  <si>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</si>
  <si>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</si>
  <si>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</si>
  <si>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</si>
  <si>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</si>
  <si>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</si>
  <si>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</si>
  <si>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</si>
  <si>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</si>
  <si>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</si>
  <si>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</si>
  <si>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</si>
  <si>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</si>
  <si>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</si>
  <si>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</si>
  <si>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</si>
  <si>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</si>
  <si>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</si>
  <si>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</si>
  <si>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</si>
  <si>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</si>
  <si>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</si>
  <si>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</si>
  <si>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</si>
  <si>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</si>
  <si>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</si>
  <si>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</si>
  <si>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</si>
  <si>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</si>
  <si>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</si>
  <si>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</si>
  <si>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</si>
  <si>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</si>
  <si>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</si>
  <si>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</si>
  <si>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</si>
  <si>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</si>
  <si>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</si>
  <si>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</si>
  <si>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</si>
  <si>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</si>
  <si>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</si>
  <si>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</si>
  <si>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</si>
  <si>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</si>
  <si>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</si>
  <si>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</si>
  <si>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</si>
  <si>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</si>
  <si>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</si>
  <si>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</si>
  <si>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</si>
  <si>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</si>
  <si>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</si>
  <si>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</si>
  <si>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</si>
  <si>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</si>
  <si>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</si>
  <si>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</si>
  <si>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</si>
  <si>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</si>
  <si>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</si>
  <si>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</si>
  <si>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</si>
  <si>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</si>
  <si>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</si>
  <si>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</si>
  <si>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</si>
  <si>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</si>
  <si>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</si>
  <si>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</si>
  <si>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</si>
  <si>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</si>
  <si>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</si>
  <si>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</si>
  <si>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</si>
  <si>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</si>
  <si>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</si>
  <si>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</si>
  <si>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</si>
  <si>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</si>
  <si>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</si>
  <si>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</si>
  <si>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</si>
  <si>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</si>
  <si>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</si>
  <si>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</si>
  <si>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</si>
  <si>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</si>
  <si>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</si>
  <si>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</si>
  <si>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</si>
  <si>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</si>
  <si>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</si>
  <si>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</si>
  <si>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</si>
  <si>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</si>
  <si>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</si>
  <si>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</si>
  <si>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</si>
  <si>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</si>
  <si>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</si>
  <si>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</si>
  <si>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</si>
  <si>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</si>
  <si>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</si>
  <si>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</si>
  <si>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</si>
  <si>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</si>
  <si>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</si>
  <si>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</si>
  <si>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</si>
  <si>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</si>
  <si>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</si>
  <si>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</si>
  <si>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</si>
  <si>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</si>
  <si>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</si>
  <si>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</si>
  <si>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</si>
  <si>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</si>
  <si>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</si>
  <si>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</si>
  <si>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</si>
  <si>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</si>
  <si>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</si>
  <si>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</si>
  <si>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</si>
  <si>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</si>
  <si>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</si>
  <si>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</si>
  <si>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</si>
  <si>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</si>
  <si>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</si>
  <si>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</si>
  <si>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</si>
  <si>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</si>
  <si>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</si>
  <si>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</si>
  <si>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</si>
  <si>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</si>
  <si>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</si>
  <si>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</si>
  <si>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</si>
  <si>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</si>
  <si>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</si>
  <si>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</si>
  <si>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</si>
  <si>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</si>
  <si>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</si>
  <si>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</si>
  <si>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</si>
  <si>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</si>
  <si>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</si>
  <si>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</si>
  <si>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</si>
  <si>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</si>
  <si>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</si>
  <si>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</si>
  <si>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</si>
  <si>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</si>
  <si>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</si>
  <si>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</si>
  <si>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</si>
  <si>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</si>
  <si>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</si>
  <si>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</si>
  <si>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</si>
  <si>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</si>
  <si>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</si>
  <si>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</si>
  <si>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</si>
  <si>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</si>
  <si>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</si>
  <si>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</si>
  <si>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</si>
  <si>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</si>
  <si>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</si>
  <si>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</si>
  <si>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</si>
  <si>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</si>
  <si>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</si>
  <si>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</si>
  <si>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</si>
  <si>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</si>
  <si>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</si>
  <si>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</si>
  <si>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</si>
  <si>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</si>
  <si>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</si>
  <si>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</si>
  <si>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</si>
  <si>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</si>
  <si>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</si>
  <si>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</si>
  <si>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</si>
  <si>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</si>
  <si>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</si>
  <si>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</si>
  <si>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</si>
  <si>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</si>
  <si>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</si>
  <si>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</si>
  <si>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</si>
  <si>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</si>
  <si>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</si>
  <si>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</si>
  <si>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</si>
  <si>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</si>
  <si>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</si>
  <si>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</si>
  <si>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</si>
  <si>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</si>
  <si>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</si>
  <si>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</si>
  <si>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</si>
  <si>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</si>
  <si>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</si>
  <si>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</si>
  <si>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</si>
  <si>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</si>
  <si>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</si>
  <si>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</si>
  <si>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</si>
  <si>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</si>
  <si>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</si>
  <si>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</si>
  <si>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</si>
  <si>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</si>
  <si>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</si>
  <si>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</si>
  <si>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</si>
  <si>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</si>
  <si>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</si>
  <si>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</si>
  <si>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</si>
  <si>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</si>
  <si>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</si>
  <si>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</si>
  <si>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</si>
  <si>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</si>
  <si>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</si>
  <si>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</si>
  <si>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</si>
  <si>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</si>
  <si>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</si>
  <si>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</si>
  <si>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</si>
  <si>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</si>
  <si>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</si>
  <si>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</si>
  <si>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</si>
  <si>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</si>
  <si>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</si>
  <si>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</si>
  <si>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</si>
  <si>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</si>
  <si>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</si>
  <si>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</si>
  <si>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</si>
  <si>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</si>
  <si>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</si>
  <si>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</si>
  <si>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</si>
  <si>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</si>
  <si>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</si>
  <si>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</si>
  <si>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</si>
  <si>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</si>
  <si>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</si>
  <si>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</si>
  <si>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</si>
  <si>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</si>
  <si>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</si>
  <si>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</si>
  <si>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</si>
  <si>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</si>
  <si>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</si>
  <si>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</si>
  <si>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</si>
  <si>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</si>
  <si>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</si>
  <si>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</si>
  <si>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</si>
  <si>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</si>
  <si>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</si>
  <si>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</si>
  <si>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</si>
  <si>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</si>
  <si>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</si>
  <si>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</si>
  <si>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</si>
  <si>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</si>
  <si>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</si>
  <si>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</si>
  <si>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</si>
  <si>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</si>
  <si>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</si>
  <si>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</si>
  <si>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</si>
  <si>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</si>
  <si>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</si>
  <si>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</si>
  <si>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</si>
  <si>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</si>
  <si>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</si>
  <si>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</si>
  <si>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</si>
  <si>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</si>
  <si>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</si>
  <si>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</si>
  <si>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</si>
  <si>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</si>
  <si>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</si>
  <si>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</si>
  <si>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</si>
  <si>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</si>
  <si>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</si>
  <si>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</si>
  <si>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</si>
  <si>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</si>
  <si>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</si>
  <si>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</si>
  <si>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</si>
  <si>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</si>
  <si>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</si>
  <si>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</si>
  <si>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</si>
  <si>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</si>
  <si>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</si>
  <si>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</si>
  <si>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</si>
  <si>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</si>
  <si>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</si>
  <si>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</si>
  <si>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</si>
  <si>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</si>
  <si>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</si>
  <si>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</si>
  <si>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</si>
  <si>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</si>
  <si>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</si>
  <si>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</si>
  <si>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</si>
  <si>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</si>
  <si>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</si>
  <si>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</si>
  <si>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</si>
  <si>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</si>
  <si>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</si>
  <si>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</si>
  <si>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</si>
  <si>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</si>
  <si>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</si>
  <si>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</si>
  <si>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</si>
  <si>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</si>
  <si>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</si>
  <si>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</si>
  <si>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</si>
  <si>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</si>
  <si>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</si>
  <si>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</si>
  <si>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</si>
  <si>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</si>
  <si>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</si>
  <si>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</si>
  <si>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</si>
  <si>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</si>
  <si>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</si>
  <si>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</si>
  <si>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</si>
  <si>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</si>
  <si>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</si>
  <si>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</si>
  <si>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</si>
  <si>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</si>
  <si>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</si>
  <si>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</si>
  <si>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</si>
  <si>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</si>
  <si>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</si>
  <si>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</si>
  <si>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</si>
  <si>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</si>
  <si>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</si>
  <si>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</si>
  <si>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</si>
  <si>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</si>
  <si>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</si>
  <si>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</si>
  <si>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</si>
  <si>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</si>
  <si>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</si>
  <si>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</si>
  <si>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</si>
  <si>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</si>
  <si>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</si>
  <si>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</si>
  <si>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</si>
  <si>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</si>
  <si>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</si>
  <si>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</si>
  <si>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</si>
  <si>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</si>
  <si>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</si>
  <si>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</si>
  <si>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</si>
  <si>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</si>
  <si>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</si>
  <si>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</si>
  <si>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</si>
  <si>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</si>
  <si>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</si>
  <si>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</si>
  <si>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</si>
  <si>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</si>
  <si>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</si>
  <si>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</si>
  <si>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</si>
  <si>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</si>
  <si>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</si>
  <si>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</si>
  <si>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</si>
  <si>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</si>
  <si>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</si>
  <si>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</si>
  <si>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</si>
  <si>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</si>
  <si>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</si>
  <si>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</si>
  <si>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</si>
  <si>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</si>
  <si>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</si>
  <si>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</si>
  <si>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</si>
  <si>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</si>
  <si>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</si>
  <si>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</si>
  <si>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</si>
  <si>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</si>
  <si>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</si>
  <si>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</si>
  <si>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</si>
  <si>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</si>
  <si>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</si>
  <si>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</si>
  <si>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</si>
  <si>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</si>
  <si>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</si>
  <si>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</si>
  <si>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</si>
  <si>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</si>
  <si>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</si>
  <si>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</si>
  <si>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</si>
  <si>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</si>
  <si>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</si>
  <si>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</si>
  <si>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</si>
  <si>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</si>
  <si>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</si>
  <si>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</si>
  <si>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</si>
  <si>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</si>
  <si>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</si>
  <si>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</si>
  <si>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</si>
  <si>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</si>
  <si>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</si>
  <si>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</si>
  <si>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</si>
  <si>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</si>
  <si>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</si>
  <si>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</si>
  <si>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</si>
  <si>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</si>
  <si>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</si>
  <si>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</si>
  <si>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</si>
  <si>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</si>
  <si>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</si>
  <si>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</si>
  <si>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</si>
  <si>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</si>
  <si>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</si>
  <si>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</si>
  <si>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</si>
  <si>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</si>
  <si>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</si>
  <si>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</si>
  <si>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</si>
  <si>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</si>
  <si>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</si>
  <si>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</si>
  <si>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</si>
  <si>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</si>
  <si>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</si>
  <si>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</si>
  <si>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</si>
  <si>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</si>
  <si>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</si>
  <si>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</si>
  <si>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</si>
  <si>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</si>
  <si>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</si>
  <si>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</si>
  <si>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</si>
  <si>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</si>
  <si>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</si>
  <si>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</si>
  <si>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</si>
  <si>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</si>
  <si>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</si>
  <si>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</si>
  <si>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</si>
  <si>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</si>
  <si>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</si>
  <si>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</si>
  <si>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</si>
  <si>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</si>
  <si>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</si>
  <si>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</si>
  <si>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</si>
  <si>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</si>
  <si>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</si>
  <si>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</si>
  <si>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</si>
  <si>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</si>
  <si>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</si>
  <si>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</si>
  <si>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</si>
  <si>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</si>
  <si>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</si>
  <si>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</si>
  <si>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</si>
  <si>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</si>
  <si>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</si>
  <si>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</si>
  <si>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</si>
  <si>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</si>
  <si>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</si>
  <si>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</si>
  <si>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</si>
  <si>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</si>
  <si>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</si>
  <si>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</si>
  <si>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</si>
  <si>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</si>
  <si>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</si>
  <si>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</si>
  <si>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</si>
  <si>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</si>
  <si>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</si>
  <si>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</si>
  <si>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</si>
  <si>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</si>
  <si>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</si>
  <si>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</si>
  <si>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</si>
  <si>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</si>
  <si>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</si>
  <si>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</si>
  <si>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</si>
  <si>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</si>
  <si>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</si>
  <si>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</si>
  <si>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</si>
  <si>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</si>
  <si>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</si>
  <si>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</si>
  <si>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</si>
  <si>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</si>
  <si>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</si>
  <si>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</si>
  <si>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</si>
  <si>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</si>
  <si>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</si>
  <si>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</si>
  <si>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</si>
  <si>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</si>
  <si>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</si>
  <si>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</si>
  <si>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</si>
  <si>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</si>
  <si>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</si>
  <si>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</si>
  <si>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</si>
  <si>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</si>
  <si>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</si>
  <si>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</si>
  <si>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</si>
  <si>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</si>
  <si>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</si>
  <si>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</si>
  <si>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</si>
  <si>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</si>
  <si>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</si>
  <si>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</si>
  <si>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</si>
  <si>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</si>
  <si>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</si>
  <si>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</si>
  <si>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</si>
  <si>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</si>
  <si>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</si>
  <si>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</si>
  <si>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</si>
  <si>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</si>
  <si>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</si>
  <si>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</si>
  <si>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</si>
  <si>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</si>
  <si>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</si>
  <si>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</si>
  <si>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</si>
  <si>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</si>
  <si>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</si>
  <si>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</si>
  <si>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</si>
  <si>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</si>
  <si>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</si>
  <si>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</si>
  <si>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</si>
  <si>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</si>
  <si>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</si>
  <si>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</si>
  <si>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</si>
  <si>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</si>
  <si>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</si>
  <si>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</si>
  <si>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</si>
  <si>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</si>
  <si>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</si>
  <si>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</si>
  <si>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</si>
  <si>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</si>
  <si>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</si>
  <si>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</si>
  <si>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</si>
  <si>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</si>
  <si>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</si>
  <si>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</si>
  <si>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</si>
  <si>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</si>
  <si>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</si>
  <si>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</si>
  <si>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</si>
  <si>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</si>
  <si>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</si>
  <si>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</si>
  <si>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</si>
  <si>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</si>
  <si>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</si>
  <si>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</si>
  <si>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</si>
  <si>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</si>
  <si>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</si>
  <si>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</si>
  <si>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</si>
  <si>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</si>
  <si>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</si>
  <si>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</si>
  <si>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</si>
  <si>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</si>
  <si>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</si>
  <si>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</si>
  <si>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</si>
  <si>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</si>
  <si>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</si>
  <si>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</si>
  <si>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</si>
  <si>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</si>
  <si>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</si>
  <si>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</si>
  <si>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</si>
  <si>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</si>
  <si>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</si>
  <si>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</si>
  <si>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</si>
  <si>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</si>
  <si>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</si>
  <si>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</si>
  <si>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</si>
  <si>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</si>
  <si>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</si>
  <si>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</si>
  <si>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</si>
  <si>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</si>
  <si>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</si>
  <si>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</si>
  <si>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</si>
  <si>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</si>
  <si>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</si>
  <si>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</si>
  <si>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</si>
  <si>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</si>
  <si>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</si>
  <si>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</si>
  <si>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</si>
  <si>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</si>
  <si>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</si>
  <si>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</si>
  <si>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</si>
  <si>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</si>
  <si>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</si>
  <si>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</si>
  <si>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</si>
  <si>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</si>
  <si>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</si>
  <si>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</si>
  <si>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</si>
  <si>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</si>
  <si>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</si>
  <si>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</si>
  <si>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</si>
  <si>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</si>
  <si>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</si>
  <si>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</si>
  <si>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</si>
  <si>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</si>
  <si>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</si>
  <si>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</si>
  <si>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</si>
  <si>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</si>
  <si>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</si>
  <si>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</si>
  <si>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</si>
  <si>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</si>
  <si>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</si>
  <si>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</si>
  <si>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</si>
  <si>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</si>
  <si>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</si>
  <si>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</si>
  <si>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</si>
  <si>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</si>
  <si>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</si>
  <si>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</si>
  <si>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</si>
  <si>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</si>
  <si>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</si>
  <si>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</si>
  <si>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</si>
  <si>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</si>
  <si>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</si>
  <si>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</si>
  <si>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</si>
  <si>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</si>
  <si>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</si>
  <si>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</si>
  <si>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</si>
  <si>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</si>
  <si>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</si>
  <si>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</si>
  <si>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</si>
  <si>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</si>
  <si>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</si>
  <si>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</si>
  <si>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</si>
  <si>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</si>
  <si>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</si>
  <si>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</si>
  <si>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</si>
  <si>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</si>
  <si>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</si>
  <si>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</si>
  <si>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</si>
  <si>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</si>
  <si>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</si>
  <si>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</si>
  <si>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</si>
  <si>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</si>
  <si>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</si>
  <si>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</si>
  <si>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</si>
  <si>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</si>
  <si>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</si>
  <si>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</si>
  <si>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</si>
  <si>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</si>
  <si>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</si>
  <si>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</si>
  <si>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</si>
  <si>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</si>
  <si>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</si>
  <si>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</si>
  <si>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</si>
  <si>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</si>
  <si>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</si>
  <si>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</si>
  <si>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</si>
  <si>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</si>
  <si>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</si>
  <si>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</si>
  <si>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</si>
  <si>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</si>
  <si>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</si>
  <si>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</si>
  <si>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</si>
  <si>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</si>
  <si>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</si>
  <si>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</si>
  <si>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</si>
  <si>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</si>
  <si>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</si>
  <si>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</si>
  <si>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</si>
  <si>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</si>
  <si>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</si>
  <si>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</si>
  <si>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</si>
  <si>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</si>
  <si>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</si>
  <si>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</si>
  <si>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</si>
  <si>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</si>
  <si>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</si>
  <si>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</si>
  <si>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</si>
  <si>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</si>
  <si>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</si>
  <si>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</si>
  <si>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</si>
  <si>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</si>
  <si>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</si>
  <si>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</si>
  <si>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</si>
  <si>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</si>
  <si>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</si>
  <si>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</si>
  <si>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</si>
  <si>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</si>
  <si>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</si>
  <si>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</si>
  <si>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</si>
  <si>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</si>
  <si>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</si>
  <si>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</si>
  <si>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</si>
  <si>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</si>
  <si>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</si>
  <si>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</si>
  <si>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</si>
  <si>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</si>
  <si>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</si>
  <si>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</si>
  <si>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</si>
  <si>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</si>
  <si>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</si>
  <si>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</si>
  <si>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</si>
  <si>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</si>
  <si>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</si>
  <si>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</si>
  <si>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</si>
  <si>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</si>
  <si>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</si>
  <si>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</si>
  <si>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</si>
  <si>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</si>
  <si>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</si>
  <si>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</si>
  <si>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</si>
  <si>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</si>
  <si>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</si>
  <si>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</si>
  <si>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</si>
  <si>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</si>
  <si>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</si>
  <si>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</si>
  <si>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</si>
  <si>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</si>
  <si>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</si>
  <si>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</si>
  <si>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</si>
  <si>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</si>
  <si>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</si>
  <si>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</si>
  <si>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</si>
  <si>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</si>
  <si>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</si>
  <si>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</si>
  <si>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</si>
  <si>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</si>
  <si>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</si>
  <si>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</si>
  <si>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</si>
  <si>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</si>
  <si>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</si>
  <si>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</si>
  <si>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</si>
  <si>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</si>
  <si>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</si>
  <si>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</si>
  <si>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</si>
  <si>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</si>
  <si>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</si>
  <si>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</si>
  <si>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</si>
  <si>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</si>
  <si>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</si>
  <si>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</si>
  <si>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</si>
  <si>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</si>
  <si>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</si>
  <si>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</si>
  <si>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</si>
  <si>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</si>
  <si>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</si>
  <si>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</si>
  <si>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</si>
  <si>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</si>
  <si>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</si>
  <si>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</si>
  <si>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</si>
  <si>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</si>
  <si>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</si>
  <si>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</si>
  <si>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</si>
  <si>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</si>
  <si>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</si>
  <si>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</si>
  <si>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</si>
  <si>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</si>
  <si>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</si>
  <si>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</si>
  <si>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</si>
  <si>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</si>
  <si>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</si>
  <si>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</si>
  <si>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</si>
  <si>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</si>
  <si>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</si>
  <si>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</si>
  <si>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</si>
  <si>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</si>
  <si>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</si>
  <si>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</si>
  <si>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</si>
  <si>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</si>
  <si>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</si>
  <si>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</si>
  <si>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</si>
  <si>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</si>
  <si>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</si>
  <si>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</si>
  <si>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</si>
  <si>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</si>
  <si>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</si>
  <si>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</si>
  <si>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</si>
  <si>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</si>
  <si>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</si>
  <si>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</si>
  <si>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</si>
  <si>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</si>
  <si>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</si>
  <si>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</si>
  <si>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</si>
  <si>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</si>
  <si>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</si>
  <si>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</si>
  <si>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</si>
  <si>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</si>
  <si>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</si>
  <si>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</si>
  <si>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</si>
  <si>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</si>
  <si>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</si>
  <si>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</si>
  <si>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</si>
  <si>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</si>
  <si>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</si>
  <si>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</si>
  <si>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</si>
  <si>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</si>
  <si>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</si>
  <si>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</si>
  <si>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</si>
  <si>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</si>
  <si>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</si>
  <si>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</si>
  <si>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</si>
  <si>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</si>
  <si>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</si>
  <si>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</si>
  <si>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</si>
  <si>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</si>
  <si>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</si>
  <si>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</si>
  <si>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</si>
  <si>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</si>
  <si>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</si>
  <si>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</si>
  <si>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</si>
  <si>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</si>
  <si>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</si>
  <si>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</si>
  <si>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</si>
  <si>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</si>
  <si>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</si>
  <si>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</si>
  <si>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</si>
  <si>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</si>
  <si>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</si>
  <si>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</si>
  <si>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</si>
  <si>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</si>
  <si>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</si>
  <si>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</si>
  <si>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</si>
  <si>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</si>
  <si>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</si>
  <si>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</si>
  <si>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</si>
  <si>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</si>
  <si>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</si>
  <si>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</si>
  <si>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</si>
  <si>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</si>
  <si>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</si>
  <si>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</si>
  <si>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</si>
  <si>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</si>
  <si>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</si>
  <si>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</si>
  <si>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</si>
  <si>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</si>
  <si>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</si>
  <si>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</si>
  <si>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</si>
  <si>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</si>
  <si>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</si>
  <si>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</si>
  <si>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</si>
  <si>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</si>
  <si>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</si>
  <si>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</si>
  <si>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</si>
  <si>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</si>
  <si>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</si>
  <si>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</si>
  <si>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</si>
  <si>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</si>
  <si>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</si>
  <si>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</si>
  <si>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</si>
  <si>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</si>
  <si>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</si>
  <si>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</si>
  <si>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</si>
  <si>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</si>
  <si>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</si>
  <si>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</si>
  <si>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</si>
  <si>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</si>
  <si>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</si>
  <si>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</si>
  <si>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</si>
  <si>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</si>
  <si>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</si>
  <si>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</si>
  <si>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</si>
  <si>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</si>
  <si>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</si>
  <si>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</si>
  <si>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</si>
  <si>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</si>
  <si>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</si>
  <si>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</si>
  <si>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</si>
  <si>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</si>
  <si>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</si>
  <si>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</si>
  <si>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</si>
  <si>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</si>
  <si>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</si>
  <si>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</si>
  <si>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</si>
  <si>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</si>
  <si>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</si>
  <si>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</si>
  <si>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</si>
  <si>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</si>
  <si>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</si>
  <si>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</si>
  <si>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</si>
  <si>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</si>
  <si>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</si>
  <si>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</si>
  <si>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</si>
  <si>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</si>
  <si>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</si>
  <si>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</si>
  <si>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</si>
  <si>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</si>
  <si>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</si>
  <si>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</si>
  <si>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</si>
  <si>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</si>
  <si>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</si>
  <si>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</si>
  <si>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</si>
  <si>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</si>
  <si>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</si>
  <si>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</si>
  <si>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</si>
  <si>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</si>
  <si>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</si>
  <si>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</si>
  <si>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</si>
  <si>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</si>
  <si>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</si>
  <si>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</si>
  <si>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</si>
  <si>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</si>
  <si>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</si>
  <si>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</si>
  <si>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</si>
  <si>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</si>
  <si>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</si>
  <si>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</si>
  <si>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</si>
  <si>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</si>
  <si>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</si>
  <si>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</si>
  <si>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</si>
  <si>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</si>
  <si>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</si>
  <si>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</si>
  <si>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</si>
  <si>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</si>
  <si>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</si>
  <si>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</si>
  <si>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</si>
  <si>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</si>
  <si>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</si>
  <si>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</si>
  <si>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</si>
  <si>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</si>
  <si>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</si>
  <si>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</si>
  <si>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</si>
  <si>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</si>
  <si>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</si>
  <si>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</si>
  <si>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</si>
  <si>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</si>
  <si>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</si>
  <si>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</si>
  <si>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</si>
  <si>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</si>
  <si>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</si>
  <si>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</si>
  <si>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</si>
  <si>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</si>
  <si>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</si>
  <si>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</si>
  <si>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</si>
  <si>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</si>
  <si>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</si>
  <si>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</si>
  <si>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</si>
  <si>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</si>
  <si>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</si>
  <si>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</si>
  <si>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</si>
  <si>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</si>
  <si>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</si>
  <si>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</si>
  <si>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</si>
  <si>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</si>
  <si>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</si>
  <si>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</si>
  <si>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</si>
  <si>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</si>
  <si>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</si>
  <si>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</si>
  <si>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</si>
  <si>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</si>
  <si>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</si>
  <si>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</si>
  <si>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</si>
  <si>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</si>
  <si>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</si>
  <si>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</si>
  <si>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</si>
  <si>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</si>
  <si>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</si>
  <si>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</si>
  <si>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</si>
  <si>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</si>
  <si>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</si>
  <si>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</si>
  <si>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</si>
  <si>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</si>
  <si>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</si>
  <si>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</si>
  <si>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</si>
  <si>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</si>
  <si>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</si>
  <si>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</si>
  <si>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</si>
  <si>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</si>
  <si>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</si>
  <si>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</si>
  <si>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</si>
  <si>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</si>
  <si>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</si>
  <si>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</si>
  <si>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</si>
  <si>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</si>
  <si>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</si>
  <si>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</si>
  <si>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</si>
  <si>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</si>
  <si>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</si>
  <si>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</si>
  <si>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</si>
  <si>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</si>
  <si>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</si>
  <si>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</si>
  <si>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</si>
  <si>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</si>
  <si>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</si>
  <si>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</si>
  <si>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</si>
  <si>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</si>
  <si>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</si>
  <si>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</si>
  <si>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</si>
  <si>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</si>
  <si>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</si>
  <si>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</si>
  <si>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</si>
  <si>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</si>
  <si>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</si>
  <si>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</si>
  <si>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</si>
  <si>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</si>
  <si>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</si>
  <si>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</si>
  <si>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</si>
  <si>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</si>
  <si>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</si>
  <si>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</si>
  <si>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</si>
  <si>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</si>
  <si>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</si>
  <si>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</si>
  <si>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</si>
  <si>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</si>
  <si>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</si>
  <si>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</si>
  <si>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</si>
  <si>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</si>
  <si>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</si>
  <si>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</si>
  <si>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</si>
  <si>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</si>
  <si>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</si>
  <si>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</si>
  <si>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</si>
  <si>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</si>
  <si>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</si>
  <si>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</si>
  <si>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</si>
  <si>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</si>
  <si>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</si>
  <si>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</si>
  <si>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</si>
  <si>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</si>
  <si>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</si>
  <si>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</si>
  <si>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</si>
  <si>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</si>
  <si>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</si>
  <si>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</si>
  <si>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</si>
  <si>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</si>
  <si>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</si>
  <si>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</si>
  <si>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</si>
  <si>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</si>
  <si>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</si>
  <si>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</si>
  <si>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</si>
  <si>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</si>
  <si>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</si>
  <si>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</si>
  <si>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</si>
  <si>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</si>
  <si>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</si>
  <si>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</si>
  <si>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</si>
  <si>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</si>
  <si>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</si>
  <si>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</si>
  <si>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</si>
  <si>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</si>
  <si>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</si>
  <si>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</si>
  <si>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</si>
  <si>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</si>
  <si>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</si>
  <si>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</si>
  <si>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</si>
  <si>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</si>
  <si>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</si>
  <si>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</si>
  <si>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</si>
  <si>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</si>
  <si>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</si>
  <si>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</si>
  <si>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</si>
  <si>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</si>
  <si>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</si>
  <si>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</si>
  <si>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</si>
  <si>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</si>
  <si>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</si>
  <si>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</si>
  <si>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</si>
  <si>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</si>
  <si>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</si>
  <si>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</si>
  <si>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</si>
  <si>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</si>
  <si>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</si>
  <si>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</si>
  <si>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</si>
  <si>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</si>
  <si>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</si>
  <si>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</si>
  <si>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</si>
  <si>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</si>
  <si>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</si>
  <si>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</si>
  <si>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</si>
  <si>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</si>
  <si>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</si>
  <si>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</si>
  <si>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</si>
  <si>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</si>
  <si>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</si>
  <si>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</si>
  <si>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</si>
  <si>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</si>
  <si>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</si>
  <si>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</si>
  <si>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</si>
  <si>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</si>
  <si>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</si>
  <si>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</si>
  <si>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</si>
  <si>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</si>
  <si>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</si>
  <si>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</si>
  <si>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</si>
  <si>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</si>
  <si>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</si>
  <si>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</si>
  <si>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</si>
  <si>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</si>
  <si>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</si>
  <si>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</si>
  <si>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</si>
  <si>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</si>
  <si>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</si>
  <si>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</si>
  <si>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</si>
  <si>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</si>
  <si>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</si>
  <si>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</si>
  <si>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</si>
  <si>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</si>
  <si>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</si>
  <si>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</si>
  <si>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</si>
  <si>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</si>
  <si>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</si>
  <si>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</si>
  <si>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</si>
  <si>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</si>
  <si>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</si>
  <si>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</si>
  <si>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</si>
  <si>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</si>
  <si>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</si>
  <si>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</si>
  <si>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</si>
  <si>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</si>
  <si>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</si>
  <si>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</si>
  <si>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</si>
  <si>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</si>
  <si>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</si>
  <si>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</si>
  <si>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</si>
  <si>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</si>
  <si>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</si>
  <si>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</si>
  <si>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</si>
  <si>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</si>
  <si>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</si>
  <si>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</si>
  <si>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</si>
  <si>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</si>
  <si>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</si>
  <si>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</si>
  <si>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</si>
  <si>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</si>
  <si>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</si>
  <si>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</si>
  <si>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</si>
  <si>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</si>
  <si>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</si>
  <si>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</si>
  <si>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</si>
  <si>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</si>
  <si>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</si>
  <si>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</si>
  <si>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</si>
  <si>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</si>
  <si>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</si>
  <si>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</si>
  <si>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</si>
  <si>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</si>
  <si>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</si>
  <si>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</si>
  <si>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</si>
  <si>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</si>
  <si>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</si>
  <si>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</si>
  <si>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</si>
  <si>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</si>
  <si>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</si>
  <si>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</si>
  <si>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</si>
  <si>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</si>
  <si>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</si>
  <si>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</si>
  <si>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</si>
  <si>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</si>
  <si>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</si>
  <si>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</si>
  <si>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</si>
  <si>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</si>
  <si>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</si>
  <si>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</si>
  <si>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</si>
  <si>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</si>
  <si>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</si>
  <si>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</si>
  <si>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</si>
  <si>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</si>
  <si>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</si>
  <si>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</si>
  <si>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</si>
  <si>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</si>
  <si>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</si>
  <si>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</si>
  <si>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</si>
  <si>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</si>
  <si>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</si>
  <si>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</si>
  <si>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</si>
  <si>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</si>
  <si>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</si>
  <si>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</si>
  <si>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</si>
  <si>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</si>
  <si>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</si>
  <si>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c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</si>
  <si>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</si>
  <si>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</si>
  <si>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</si>
  <si>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</si>
  <si>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</si>
  <si>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</si>
  <si>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</si>
  <si>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</si>
  <si>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</si>
  <si>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</si>
  <si>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</si>
  <si>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</si>
  <si>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</si>
  <si>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</si>
  <si>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</si>
  <si>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</si>
  <si>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</si>
  <si>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</si>
  <si>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</si>
  <si>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</si>
  <si>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</si>
  <si>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</si>
  <si>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</si>
  <si>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</si>
  <si>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ldlt M @)&amp;&amp;.)(.)&amp;</t>
  </si>
  <si>
    <t>Date : 2077/09/07</t>
  </si>
  <si>
    <t>कोरोना संक्रमितहरुको संख्यात्मक बिवरण  Date - 077-09-07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</si>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</sst>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6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1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55" fillId="3" borderId="1" xfId="0" applyNumberFormat="1" applyFont="1" applyFill="1" applyBorder="1" applyAlignment="1">
      <alignment vertical="center"/>
    </xf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zoomScale="14" zoomScaleSheetLayoutView="14" workbookViewId="0">
      <pane ySplit="8" topLeftCell="A225" activePane="bottomLeft" state="frozen"/>
      <selection pane="bottomLeft" activeCell="D232" sqref="D232"/>
    </sheetView>
  </sheetViews>
  <sheetFormatPr defaultRowHeight="21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17" ht="125.2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7" ht="125.25">
      <c r="A3" s="352" t="s">
        <v>24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ht="127.5">
      <c r="A4" s="354" t="s">
        <v>18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</row>
    <row r="5" spans="1:17" ht="128.25" thickBot="1">
      <c r="A5" s="352" t="s">
        <v>275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</row>
    <row r="6" spans="1:17" ht="143.25" customHeight="1" thickBot="1">
      <c r="A6" s="360"/>
      <c r="B6" s="361"/>
      <c r="C6" s="361"/>
      <c r="D6" s="361"/>
      <c r="E6" s="361"/>
      <c r="F6" s="353"/>
      <c r="G6" s="353"/>
      <c r="H6" s="353"/>
      <c r="I6" s="353"/>
      <c r="J6" s="353"/>
      <c r="K6" s="353"/>
      <c r="L6" s="353"/>
      <c r="M6" s="353"/>
      <c r="N6" s="362" t="s">
        <v>3769</v>
      </c>
      <c r="O6" s="363"/>
      <c r="P6" s="363"/>
      <c r="Q6" s="364"/>
    </row>
    <row r="7" spans="1:17" s="6" customFormat="1" ht="264.75" customHeight="1">
      <c r="A7" s="365" t="s">
        <v>22</v>
      </c>
      <c r="B7" s="367" t="s">
        <v>19</v>
      </c>
      <c r="C7" s="369" t="s">
        <v>23</v>
      </c>
      <c r="D7" s="372" t="s">
        <v>20</v>
      </c>
      <c r="E7" s="374" t="s">
        <v>21</v>
      </c>
      <c r="F7" s="346" t="s">
        <v>130</v>
      </c>
      <c r="G7" s="347"/>
      <c r="H7" s="348"/>
      <c r="I7" s="344" t="s">
        <v>11</v>
      </c>
      <c r="J7" s="346" t="s">
        <v>131</v>
      </c>
      <c r="K7" s="347"/>
      <c r="L7" s="348"/>
      <c r="M7" s="369" t="s">
        <v>32</v>
      </c>
      <c r="N7" s="380" t="s">
        <v>12</v>
      </c>
      <c r="O7" s="382" t="s">
        <v>25</v>
      </c>
      <c r="P7" s="384" t="s">
        <v>14</v>
      </c>
      <c r="Q7" s="9"/>
    </row>
    <row r="8" spans="1:17" s="6" customFormat="1" ht="168" customHeight="1" thickBot="1">
      <c r="A8" s="366"/>
      <c r="B8" s="368"/>
      <c r="C8" s="370"/>
      <c r="D8" s="373"/>
      <c r="E8" s="375"/>
      <c r="F8" s="96" t="s">
        <v>13</v>
      </c>
      <c r="G8" s="97" t="s">
        <v>15</v>
      </c>
      <c r="H8" s="97" t="s">
        <v>14</v>
      </c>
      <c r="I8" s="345"/>
      <c r="J8" s="98" t="s">
        <v>13</v>
      </c>
      <c r="K8" s="99" t="s">
        <v>15</v>
      </c>
      <c r="L8" s="99" t="s">
        <v>14</v>
      </c>
      <c r="M8" s="370"/>
      <c r="N8" s="381"/>
      <c r="O8" s="383"/>
      <c r="P8" s="385"/>
      <c r="Q8" s="9"/>
    </row>
    <row r="9" spans="1:17" s="6" customFormat="1" ht="150" customHeight="1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>
      <c r="A22" s="25"/>
      <c r="B22" s="337" t="s">
        <v>98</v>
      </c>
      <c r="C22" s="337"/>
      <c r="D22" s="337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>
      <c r="A107" s="31"/>
      <c r="B107" s="337" t="s">
        <v>196</v>
      </c>
      <c r="C107" s="337"/>
      <c r="D107" s="337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>
      <c r="A127" s="31"/>
      <c r="B127" s="337" t="s">
        <v>189</v>
      </c>
      <c r="C127" s="337"/>
      <c r="D127" s="337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>
      <c r="A142" s="31"/>
      <c r="B142" s="337" t="s">
        <v>185</v>
      </c>
      <c r="C142" s="337"/>
      <c r="D142" s="337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>
      <c r="A148" s="31"/>
      <c r="B148" s="337" t="s">
        <v>142</v>
      </c>
      <c r="C148" s="337"/>
      <c r="D148" s="337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>
      <c r="A177" s="27"/>
      <c r="B177" s="337" t="s">
        <v>946</v>
      </c>
      <c r="C177" s="337"/>
      <c r="D177" s="337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>
      <c r="A207" s="27"/>
      <c r="B207" s="338" t="s">
        <v>177</v>
      </c>
      <c r="C207" s="339"/>
      <c r="D207" s="340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>
      <c r="A210" s="27"/>
      <c r="B210" s="338" t="s">
        <v>106</v>
      </c>
      <c r="C210" s="339"/>
      <c r="D210" s="340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>
      <c r="A215" s="27"/>
      <c r="B215" s="341" t="s">
        <v>162</v>
      </c>
      <c r="C215" s="342"/>
      <c r="D215" s="343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>
      <c r="A223" s="39"/>
      <c r="B223" s="338" t="s">
        <v>1184</v>
      </c>
      <c r="C223" s="339"/>
      <c r="D223" s="340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>
      <c r="A224" s="392" t="s">
        <v>942</v>
      </c>
      <c r="B224" s="393"/>
      <c r="C224" s="393"/>
      <c r="D224" s="394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>
      <c r="A225" s="386" t="s">
        <v>146</v>
      </c>
      <c r="B225" s="387"/>
      <c r="C225" s="387"/>
      <c r="D225" s="387"/>
      <c r="E225" s="387"/>
      <c r="F225" s="387"/>
      <c r="G225" s="387"/>
      <c r="H225" s="387"/>
      <c r="I225" s="387"/>
      <c r="J225" s="387"/>
      <c r="K225" s="387"/>
      <c r="L225" s="387"/>
      <c r="M225" s="387"/>
      <c r="N225" s="387"/>
      <c r="O225" s="387"/>
      <c r="P225" s="388"/>
      <c r="Q225" s="5"/>
      <c r="W225" s="2" t="s">
        <v>1033</v>
      </c>
    </row>
    <row r="226" spans="1:23" ht="69.95" customHeight="1" thickBot="1">
      <c r="A226" s="389"/>
      <c r="B226" s="390"/>
      <c r="C226" s="390"/>
      <c r="D226" s="390"/>
      <c r="E226" s="390"/>
      <c r="F226" s="390"/>
      <c r="G226" s="390"/>
      <c r="H226" s="390"/>
      <c r="I226" s="390"/>
      <c r="J226" s="390"/>
      <c r="K226" s="390"/>
      <c r="L226" s="390"/>
      <c r="M226" s="390"/>
      <c r="N226" s="390"/>
      <c r="O226" s="390"/>
      <c r="P226" s="391"/>
      <c r="Q226" s="5"/>
    </row>
    <row r="227" spans="1:23" ht="162" customHeight="1">
      <c r="A227" s="395" t="s">
        <v>22</v>
      </c>
      <c r="B227" s="397" t="s">
        <v>19</v>
      </c>
      <c r="C227" s="399" t="s">
        <v>23</v>
      </c>
      <c r="D227" s="356" t="s">
        <v>20</v>
      </c>
      <c r="E227" s="358" t="s">
        <v>21</v>
      </c>
      <c r="F227" s="377" t="s">
        <v>128</v>
      </c>
      <c r="G227" s="378"/>
      <c r="H227" s="379"/>
      <c r="I227" s="349" t="s">
        <v>11</v>
      </c>
      <c r="J227" s="377" t="s">
        <v>129</v>
      </c>
      <c r="K227" s="378"/>
      <c r="L227" s="379"/>
      <c r="M227" s="371" t="s">
        <v>32</v>
      </c>
      <c r="N227" s="335" t="s">
        <v>126</v>
      </c>
      <c r="O227" s="336" t="s">
        <v>931</v>
      </c>
      <c r="P227" s="376" t="s">
        <v>14</v>
      </c>
      <c r="Q227" s="5"/>
    </row>
    <row r="228" spans="1:23" ht="153.75" customHeight="1" thickBot="1">
      <c r="A228" s="396"/>
      <c r="B228" s="398"/>
      <c r="C228" s="400"/>
      <c r="D228" s="357"/>
      <c r="E228" s="359"/>
      <c r="F228" s="42" t="s">
        <v>13</v>
      </c>
      <c r="G228" s="43" t="s">
        <v>15</v>
      </c>
      <c r="H228" s="43" t="s">
        <v>14</v>
      </c>
      <c r="I228" s="349"/>
      <c r="J228" s="44" t="s">
        <v>13</v>
      </c>
      <c r="K228" s="45" t="s">
        <v>15</v>
      </c>
      <c r="L228" s="45" t="s">
        <v>14</v>
      </c>
      <c r="M228" s="370"/>
      <c r="N228" s="335"/>
      <c r="O228" s="336"/>
      <c r="P228" s="376"/>
      <c r="Q228" s="5"/>
    </row>
    <row r="229" spans="1:23" ht="201" customHeight="1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8" si="29">H229-I229</f>
        <v>0</v>
      </c>
      <c r="M229" s="47">
        <v>0</v>
      </c>
      <c r="N229" s="47">
        <v>0</v>
      </c>
      <c r="O229" s="159">
        <v>22750</v>
      </c>
      <c r="P229" s="159">
        <v>22750</v>
      </c>
      <c r="Q229" s="5"/>
    </row>
    <row r="230" spans="1:23" ht="201" customHeight="1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8"/>
        <v>245</v>
      </c>
      <c r="I233" s="299">
        <v>245</v>
      </c>
      <c r="J233" s="299">
        <v>0</v>
      </c>
      <c r="K233" s="299">
        <v>0</v>
      </c>
      <c r="L233" s="299">
        <f t="shared" si="29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116</v>
      </c>
      <c r="G237" s="47">
        <v>439</v>
      </c>
      <c r="H237" s="47">
        <f>G237+F237</f>
        <v>555</v>
      </c>
      <c r="I237" s="47">
        <v>550</v>
      </c>
      <c r="J237" s="47">
        <v>0</v>
      </c>
      <c r="K237" s="47">
        <v>5</v>
      </c>
      <c r="L237" s="47">
        <f t="shared" si="29"/>
        <v>5</v>
      </c>
      <c r="M237" s="47">
        <v>1</v>
      </c>
      <c r="N237" s="47">
        <v>0</v>
      </c>
      <c r="O237" s="159"/>
      <c r="P237" s="49">
        <v>0</v>
      </c>
      <c r="Q237" s="5">
        <f>SUM(J237:K237)</f>
        <v>5</v>
      </c>
    </row>
    <row r="238" spans="1:23" s="11" customFormat="1" ht="221.25" customHeight="1">
      <c r="A238" s="85">
        <v>10</v>
      </c>
      <c r="B238" s="330" t="s">
        <v>1259</v>
      </c>
      <c r="C238" s="331"/>
      <c r="D238" s="332"/>
      <c r="E238" s="47">
        <v>0</v>
      </c>
      <c r="F238" s="47">
        <v>591</v>
      </c>
      <c r="G238" s="47">
        <v>1381</v>
      </c>
      <c r="H238" s="47">
        <f>G238+F238</f>
        <v>1972</v>
      </c>
      <c r="I238" s="47">
        <v>1858</v>
      </c>
      <c r="J238" s="47">
        <v>26</v>
      </c>
      <c r="K238" s="47">
        <v>88</v>
      </c>
      <c r="L238" s="47">
        <f t="shared" si="29"/>
        <v>114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>
      <c r="A239" s="333" t="s">
        <v>14</v>
      </c>
      <c r="B239" s="334"/>
      <c r="C239" s="334"/>
      <c r="D239" s="334"/>
      <c r="E239" s="51">
        <f t="shared" ref="E239:P239" si="30">SUM(E229:E238)</f>
        <v>144</v>
      </c>
      <c r="F239" s="51">
        <f t="shared" si="30"/>
        <v>815</v>
      </c>
      <c r="G239" s="51">
        <f t="shared" si="30"/>
        <v>2393</v>
      </c>
      <c r="H239" s="51">
        <f t="shared" si="30"/>
        <v>3208</v>
      </c>
      <c r="I239" s="51">
        <f t="shared" si="30"/>
        <v>3089</v>
      </c>
      <c r="J239" s="51">
        <f t="shared" si="30"/>
        <v>26</v>
      </c>
      <c r="K239" s="51">
        <f t="shared" si="30"/>
        <v>93</v>
      </c>
      <c r="L239" s="51">
        <f t="shared" si="30"/>
        <v>119</v>
      </c>
      <c r="M239" s="51">
        <f t="shared" si="30"/>
        <v>1</v>
      </c>
      <c r="N239" s="51">
        <f t="shared" si="30"/>
        <v>0</v>
      </c>
      <c r="O239" s="51">
        <f t="shared" si="30"/>
        <v>22750</v>
      </c>
      <c r="P239" s="51">
        <f t="shared" si="30"/>
        <v>22750</v>
      </c>
      <c r="Q239" s="5"/>
      <c r="R239" s="2"/>
    </row>
    <row r="240" spans="1:23" s="11" customFormat="1" ht="354" customHeight="1">
      <c r="A240" s="52"/>
      <c r="B240" s="53"/>
      <c r="C240" s="54"/>
      <c r="D240" s="54"/>
      <c r="E240" s="54"/>
      <c r="F240" s="328" t="s">
        <v>26</v>
      </c>
      <c r="G240" s="329"/>
      <c r="H240" s="60" t="s">
        <v>95</v>
      </c>
      <c r="I240" s="325" t="s">
        <v>931</v>
      </c>
      <c r="J240" s="326"/>
      <c r="K240" s="327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>
      <c r="A241" s="56"/>
      <c r="B241" s="56"/>
      <c r="C241" s="57"/>
      <c r="D241" s="57"/>
      <c r="E241" s="57"/>
      <c r="F241" s="320">
        <v>0</v>
      </c>
      <c r="G241" s="321"/>
      <c r="H241" s="320">
        <v>82</v>
      </c>
      <c r="I241" s="322">
        <v>22668</v>
      </c>
      <c r="J241" s="323"/>
      <c r="K241" s="324"/>
      <c r="L241" s="58">
        <v>82</v>
      </c>
      <c r="M241" s="58">
        <v>22668</v>
      </c>
      <c r="N241" s="58">
        <v>22750</v>
      </c>
      <c r="O241" s="58">
        <v>3020</v>
      </c>
      <c r="P241" s="59">
        <v>0</v>
      </c>
      <c r="Q241" s="11"/>
      <c r="R241" s="11"/>
    </row>
    <row r="242" spans="1:18" ht="102.7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>
      <c r="G261" s="2" t="s">
        <v>146</v>
      </c>
    </row>
    <row r="368" spans="15:15">
      <c r="O368" s="2" t="s">
        <v>146</v>
      </c>
    </row>
    <row r="613" spans="1:1">
      <c r="A613" s="3" t="s">
        <v>669</v>
      </c>
    </row>
    <row r="1067" spans="2:2">
      <c r="B1067" s="4" t="s">
        <v>33</v>
      </c>
    </row>
  </sheetData>
  <mergeCells count="43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>
      <c r="A2" s="497" t="s">
        <v>1154</v>
      </c>
      <c r="B2" s="497"/>
      <c r="C2" s="497"/>
      <c r="D2" s="497"/>
      <c r="E2" s="497"/>
    </row>
    <row r="3" spans="1:5" ht="22.5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>
      <c r="A9" s="171">
        <v>7</v>
      </c>
      <c r="B9" s="174"/>
      <c r="C9" s="174"/>
      <c r="D9" s="175"/>
      <c r="E9" s="175"/>
    </row>
    <row r="10" spans="1:5" ht="19.5" hidden="1">
      <c r="A10" s="171">
        <v>8</v>
      </c>
      <c r="B10" s="174"/>
      <c r="C10" s="174"/>
      <c r="D10" s="175"/>
      <c r="E10" s="175"/>
    </row>
    <row r="11" spans="1:5" ht="19.5" hidden="1">
      <c r="A11" s="171">
        <v>9</v>
      </c>
      <c r="B11" s="174"/>
      <c r="C11" s="174"/>
      <c r="D11" s="175"/>
      <c r="E11" s="175"/>
    </row>
    <row r="12" spans="1:5" ht="18">
      <c r="A12" s="495" t="s">
        <v>14</v>
      </c>
      <c r="B12" s="496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/>
  <cols>
    <col min="1" max="1" width="5.5" style="170" customWidth="1"/>
    <col min="2" max="2" width="14.125" style="170" customWidth="1"/>
    <col min="3" max="16384" width="9" style="170"/>
  </cols>
  <sheetData>
    <row r="1" spans="1:16" ht="22.5">
      <c r="A1" s="498" t="s">
        <v>1213</v>
      </c>
      <c r="B1" s="498"/>
      <c r="C1" s="498"/>
      <c r="D1" s="498"/>
      <c r="E1" s="498"/>
    </row>
    <row r="2" spans="1:16" ht="19.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>
      <c r="A3" s="180">
        <v>1</v>
      </c>
      <c r="B3" s="179" t="s">
        <v>1153</v>
      </c>
      <c r="C3" s="181">
        <v>1250</v>
      </c>
      <c r="D3" s="181">
        <v>71</v>
      </c>
    </row>
    <row r="4" spans="1:16" ht="19.5">
      <c r="A4" s="180">
        <v>2</v>
      </c>
      <c r="B4" s="179" t="s">
        <v>1152</v>
      </c>
      <c r="C4" s="181">
        <v>890</v>
      </c>
      <c r="D4" s="181">
        <v>135</v>
      </c>
    </row>
    <row r="5" spans="1:16" ht="19.5">
      <c r="A5" s="180">
        <v>3</v>
      </c>
      <c r="B5" s="179" t="s">
        <v>1205</v>
      </c>
      <c r="C5" s="181">
        <v>249</v>
      </c>
      <c r="D5" s="181">
        <v>15</v>
      </c>
    </row>
    <row r="6" spans="1:16" ht="19.5">
      <c r="A6" s="180">
        <v>4</v>
      </c>
      <c r="B6" s="179" t="s">
        <v>1206</v>
      </c>
      <c r="C6" s="181">
        <v>277</v>
      </c>
      <c r="D6" s="181">
        <v>2</v>
      </c>
    </row>
    <row r="7" spans="1:16" ht="19.5">
      <c r="A7" s="180">
        <v>5</v>
      </c>
      <c r="B7" s="179" t="s">
        <v>1207</v>
      </c>
      <c r="C7" s="181">
        <v>57</v>
      </c>
      <c r="D7" s="181">
        <v>2</v>
      </c>
    </row>
    <row r="8" spans="1:16" ht="19.5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19.5">
      <c r="A9" s="180">
        <v>7</v>
      </c>
      <c r="B9" s="179" t="s">
        <v>1209</v>
      </c>
      <c r="C9" s="181">
        <v>71</v>
      </c>
      <c r="D9" s="181">
        <v>0</v>
      </c>
    </row>
    <row r="10" spans="1:16" ht="19.5">
      <c r="A10" s="180">
        <v>8</v>
      </c>
      <c r="B10" s="179" t="s">
        <v>1210</v>
      </c>
      <c r="C10" s="181">
        <v>271</v>
      </c>
      <c r="D10" s="181">
        <v>24</v>
      </c>
    </row>
    <row r="11" spans="1:16" ht="19.5">
      <c r="A11" s="180">
        <v>9</v>
      </c>
      <c r="B11" s="179" t="s">
        <v>1211</v>
      </c>
      <c r="C11" s="181">
        <v>139</v>
      </c>
      <c r="D11" s="181">
        <v>1</v>
      </c>
    </row>
    <row r="12" spans="1:16" ht="19.5">
      <c r="A12" s="180">
        <v>10</v>
      </c>
      <c r="B12" s="179" t="s">
        <v>1212</v>
      </c>
      <c r="C12" s="181">
        <v>50</v>
      </c>
      <c r="D12" s="181">
        <v>1</v>
      </c>
    </row>
    <row r="13" spans="1:16" ht="19.5">
      <c r="A13" s="499" t="s">
        <v>14</v>
      </c>
      <c r="B13" s="500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>
      <c r="A1" s="350" t="s">
        <v>977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</row>
    <row r="2" spans="1:17" ht="125.2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</row>
    <row r="3" spans="1:17" ht="248.25" customHeight="1" thickBot="1">
      <c r="A3" s="352" t="s">
        <v>148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s="6" customFormat="1" ht="233.25" customHeight="1">
      <c r="A4" s="365" t="s">
        <v>22</v>
      </c>
      <c r="B4" s="367" t="s">
        <v>19</v>
      </c>
      <c r="C4" s="374" t="s">
        <v>21</v>
      </c>
      <c r="D4" s="346" t="s">
        <v>130</v>
      </c>
      <c r="E4" s="347"/>
      <c r="F4" s="348"/>
      <c r="G4" s="419" t="s">
        <v>11</v>
      </c>
      <c r="H4" s="346" t="s">
        <v>131</v>
      </c>
      <c r="I4" s="347"/>
      <c r="J4" s="348"/>
      <c r="K4" s="369" t="s">
        <v>32</v>
      </c>
      <c r="L4" s="410" t="s">
        <v>12</v>
      </c>
      <c r="M4" s="412" t="s">
        <v>25</v>
      </c>
      <c r="N4" s="414" t="s">
        <v>14</v>
      </c>
      <c r="O4" s="64"/>
      <c r="P4" s="64"/>
    </row>
    <row r="5" spans="1:17" s="6" customFormat="1" ht="168" customHeight="1">
      <c r="A5" s="416"/>
      <c r="B5" s="417"/>
      <c r="C5" s="418"/>
      <c r="D5" s="65" t="s">
        <v>13</v>
      </c>
      <c r="E5" s="66" t="s">
        <v>15</v>
      </c>
      <c r="F5" s="66" t="s">
        <v>14</v>
      </c>
      <c r="G5" s="420"/>
      <c r="H5" s="67" t="s">
        <v>13</v>
      </c>
      <c r="I5" s="68" t="s">
        <v>15</v>
      </c>
      <c r="J5" s="68" t="s">
        <v>14</v>
      </c>
      <c r="K5" s="409"/>
      <c r="L5" s="411"/>
      <c r="M5" s="413"/>
      <c r="N5" s="415"/>
      <c r="O5" s="64"/>
      <c r="P5" s="64"/>
    </row>
    <row r="6" spans="1:17" s="6" customFormat="1" ht="120" customHeight="1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>
      <c r="A16" s="401" t="str">
        <f>'Palika_wise '!A224:D224</f>
        <v>hDdf  :yfg</v>
      </c>
      <c r="B16" s="402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>
      <c r="A17" s="403"/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  <c r="O17" s="64"/>
      <c r="P17" s="64"/>
    </row>
    <row r="18" spans="1:42" ht="69.75" hidden="1" customHeight="1">
      <c r="A18" s="406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8"/>
      <c r="O18" s="64"/>
      <c r="P18" s="64"/>
    </row>
    <row r="23" spans="1:42">
      <c r="E23" s="2" t="s">
        <v>146</v>
      </c>
    </row>
    <row r="24" spans="1:42">
      <c r="G24" s="2" t="s">
        <v>147</v>
      </c>
    </row>
    <row r="26" spans="1:42">
      <c r="B26" s="2" t="s">
        <v>146</v>
      </c>
      <c r="F26" s="2" t="s">
        <v>146</v>
      </c>
    </row>
    <row r="27" spans="1:42">
      <c r="K27" s="2" t="s">
        <v>146</v>
      </c>
    </row>
    <row r="31" spans="1:42">
      <c r="K31" s="2" t="s">
        <v>146</v>
      </c>
    </row>
    <row r="32" spans="1:42">
      <c r="F32" s="2" t="s">
        <v>146</v>
      </c>
      <c r="AP32" s="2" t="s">
        <v>2232</v>
      </c>
    </row>
    <row r="38" spans="7:7">
      <c r="G38" s="2" t="s">
        <v>146</v>
      </c>
    </row>
    <row r="845" spans="2:2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F15" sqref="F15"/>
    </sheetView>
  </sheetViews>
  <sheetFormatPr defaultRowHeight="21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>
      <c r="A1" s="350" t="s">
        <v>24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</row>
    <row r="2" spans="1:16" ht="408" customHeight="1" thickBot="1">
      <c r="A2" s="421" t="s">
        <v>135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</row>
    <row r="3" spans="1:16" ht="248.25" customHeight="1">
      <c r="A3" s="423" t="s">
        <v>22</v>
      </c>
      <c r="B3" s="367" t="s">
        <v>134</v>
      </c>
      <c r="C3" s="425" t="s">
        <v>21</v>
      </c>
      <c r="D3" s="433" t="s">
        <v>132</v>
      </c>
      <c r="E3" s="435" t="s">
        <v>159</v>
      </c>
      <c r="F3" s="429" t="s">
        <v>136</v>
      </c>
      <c r="G3" s="414" t="s">
        <v>137</v>
      </c>
      <c r="H3" s="83" t="s">
        <v>169</v>
      </c>
      <c r="I3" s="431" t="s">
        <v>143</v>
      </c>
      <c r="J3" s="410" t="s">
        <v>12</v>
      </c>
      <c r="K3" s="437" t="s">
        <v>160</v>
      </c>
      <c r="L3" s="427" t="s">
        <v>136</v>
      </c>
      <c r="M3" s="412" t="s">
        <v>25</v>
      </c>
      <c r="N3" s="414" t="s">
        <v>138</v>
      </c>
      <c r="O3" s="64"/>
      <c r="P3" s="64"/>
    </row>
    <row r="4" spans="1:16" s="6" customFormat="1" ht="233.25" customHeight="1">
      <c r="A4" s="424"/>
      <c r="B4" s="417"/>
      <c r="C4" s="426"/>
      <c r="D4" s="434"/>
      <c r="E4" s="436"/>
      <c r="F4" s="430"/>
      <c r="G4" s="415"/>
      <c r="H4" s="82"/>
      <c r="I4" s="432"/>
      <c r="J4" s="411"/>
      <c r="K4" s="438"/>
      <c r="L4" s="428"/>
      <c r="M4" s="413"/>
      <c r="N4" s="415"/>
      <c r="O4" s="64"/>
      <c r="P4" s="64"/>
    </row>
    <row r="5" spans="1:16" s="6" customFormat="1" ht="168" customHeight="1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>
      <c r="A15" s="15">
        <v>11</v>
      </c>
      <c r="B15" s="76" t="s">
        <v>133</v>
      </c>
      <c r="C15" s="71">
        <v>0</v>
      </c>
      <c r="D15" s="71">
        <v>6650</v>
      </c>
      <c r="E15" s="71">
        <v>0</v>
      </c>
      <c r="F15" s="69">
        <v>0</v>
      </c>
      <c r="G15" s="173">
        <f t="shared" si="0"/>
        <v>6650</v>
      </c>
      <c r="H15" s="69">
        <f t="shared" si="1"/>
        <v>6650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>
      <c r="A16" s="401" t="str">
        <f>'Palika_wise '!A224:D224</f>
        <v>hDdf  :yfg</v>
      </c>
      <c r="B16" s="402"/>
      <c r="C16" s="79">
        <f>SUM(C5:C14)</f>
        <v>10328</v>
      </c>
      <c r="D16" s="79">
        <f>SUM(D5:D15)</f>
        <v>22750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22750</v>
      </c>
      <c r="H16" s="79">
        <f t="shared" si="2"/>
        <v>22750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/>
    <row r="22" spans="10:10">
      <c r="J22" s="2" t="s">
        <v>146</v>
      </c>
    </row>
    <row r="843" spans="2:2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tabSelected="1" view="pageBreakPreview" topLeftCell="C1" zoomScale="14" zoomScaleSheetLayoutView="14" workbookViewId="0">
      <pane ySplit="10" topLeftCell="A21" activePane="bottomLeft" state="frozen"/>
      <selection pane="bottomLeft" activeCell="J38" sqref="J38"/>
    </sheetView>
  </sheetViews>
  <sheetFormatPr defaultRowHeight="21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17" ht="125.2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7" ht="125.25">
      <c r="A3" s="352" t="s">
        <v>24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ht="127.5">
      <c r="A4" s="354" t="s">
        <v>18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</row>
    <row r="5" spans="1:17" ht="128.25" thickBot="1">
      <c r="A5" s="352" t="s">
        <v>127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</row>
    <row r="6" spans="1:17" ht="143.25" customHeight="1" thickBot="1">
      <c r="A6" s="360"/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2" t="s">
        <v>3769</v>
      </c>
      <c r="O6" s="363"/>
      <c r="P6" s="363"/>
      <c r="Q6" s="364"/>
    </row>
    <row r="7" spans="1:17" ht="69.95" customHeight="1">
      <c r="A7" s="386" t="s">
        <v>183</v>
      </c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8"/>
      <c r="Q7" s="5"/>
    </row>
    <row r="8" spans="1:17" ht="69.95" customHeight="1" thickBot="1">
      <c r="A8" s="389"/>
      <c r="B8" s="390"/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1"/>
      <c r="Q8" s="5"/>
    </row>
    <row r="9" spans="1:17" ht="162" customHeight="1">
      <c r="A9" s="395" t="s">
        <v>22</v>
      </c>
      <c r="B9" s="397" t="s">
        <v>19</v>
      </c>
      <c r="C9" s="399" t="s">
        <v>23</v>
      </c>
      <c r="D9" s="356" t="s">
        <v>20</v>
      </c>
      <c r="E9" s="358" t="s">
        <v>21</v>
      </c>
      <c r="F9" s="377" t="s">
        <v>128</v>
      </c>
      <c r="G9" s="378"/>
      <c r="H9" s="379"/>
      <c r="I9" s="349" t="s">
        <v>11</v>
      </c>
      <c r="J9" s="377" t="s">
        <v>129</v>
      </c>
      <c r="K9" s="378"/>
      <c r="L9" s="379"/>
      <c r="M9" s="371" t="s">
        <v>32</v>
      </c>
      <c r="N9" s="335" t="s">
        <v>126</v>
      </c>
      <c r="O9" s="336" t="s">
        <v>931</v>
      </c>
      <c r="P9" s="376" t="s">
        <v>14</v>
      </c>
      <c r="Q9" s="5"/>
    </row>
    <row r="10" spans="1:17" ht="138.75" customHeight="1" thickBot="1">
      <c r="A10" s="396"/>
      <c r="B10" s="398"/>
      <c r="C10" s="400"/>
      <c r="D10" s="357"/>
      <c r="E10" s="359"/>
      <c r="F10" s="42" t="s">
        <v>13</v>
      </c>
      <c r="G10" s="43" t="s">
        <v>15</v>
      </c>
      <c r="H10" s="43" t="s">
        <v>14</v>
      </c>
      <c r="I10" s="349"/>
      <c r="J10" s="44" t="s">
        <v>13</v>
      </c>
      <c r="K10" s="45" t="s">
        <v>15</v>
      </c>
      <c r="L10" s="45" t="s">
        <v>14</v>
      </c>
      <c r="M10" s="370"/>
      <c r="N10" s="335"/>
      <c r="O10" s="336"/>
      <c r="P10" s="376"/>
      <c r="Q10" s="5"/>
    </row>
    <row r="11" spans="1:17" ht="201" customHeight="1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20" si="1">H11-I11</f>
        <v>0</v>
      </c>
      <c r="M11" s="47">
        <v>0</v>
      </c>
      <c r="N11" s="47">
        <v>0</v>
      </c>
      <c r="O11" s="159">
        <v>22750</v>
      </c>
      <c r="P11" s="159">
        <v>22750</v>
      </c>
      <c r="Q11" s="159">
        <v>21315</v>
      </c>
    </row>
    <row r="12" spans="1:17" ht="201" customHeight="1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0"/>
        <v>245</v>
      </c>
      <c r="I15" s="299">
        <v>245</v>
      </c>
      <c r="J15" s="299">
        <v>0</v>
      </c>
      <c r="K15" s="299">
        <v>0</v>
      </c>
      <c r="L15" s="299">
        <f t="shared" si="1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116</v>
      </c>
      <c r="G19" s="47">
        <v>439</v>
      </c>
      <c r="H19" s="47">
        <f>G19+F19</f>
        <v>555</v>
      </c>
      <c r="I19" s="47">
        <v>550</v>
      </c>
      <c r="J19" s="47">
        <v>0</v>
      </c>
      <c r="K19" s="47">
        <v>5</v>
      </c>
      <c r="L19" s="47">
        <f t="shared" si="1"/>
        <v>5</v>
      </c>
      <c r="M19" s="47">
        <v>1</v>
      </c>
      <c r="N19" s="47">
        <v>0</v>
      </c>
      <c r="O19" s="159"/>
      <c r="P19" s="49">
        <v>0</v>
      </c>
      <c r="Q19" s="5">
        <f>SUM(J19:K19)</f>
        <v>5</v>
      </c>
      <c r="BU19" s="2" t="s">
        <v>3169</v>
      </c>
    </row>
    <row r="20" spans="1:73" ht="196.5" customHeight="1">
      <c r="A20" s="85">
        <v>10</v>
      </c>
      <c r="B20" s="330" t="s">
        <v>1259</v>
      </c>
      <c r="C20" s="331"/>
      <c r="D20" s="332"/>
      <c r="E20" s="47">
        <v>0</v>
      </c>
      <c r="F20" s="47">
        <v>591</v>
      </c>
      <c r="G20" s="47">
        <v>1381</v>
      </c>
      <c r="H20" s="47">
        <f>G20+F20</f>
        <v>1972</v>
      </c>
      <c r="I20" s="47">
        <v>1858</v>
      </c>
      <c r="J20" s="47">
        <v>26</v>
      </c>
      <c r="K20" s="47">
        <v>88</v>
      </c>
      <c r="L20" s="47">
        <f t="shared" si="1"/>
        <v>114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>
      <c r="A21" s="333" t="s">
        <v>14</v>
      </c>
      <c r="B21" s="334"/>
      <c r="C21" s="334"/>
      <c r="D21" s="334"/>
      <c r="E21" s="51">
        <f t="shared" ref="E21:P21" si="2">SUM(E11:E20)</f>
        <v>144</v>
      </c>
      <c r="F21" s="51">
        <f t="shared" si="2"/>
        <v>815</v>
      </c>
      <c r="G21" s="51">
        <f t="shared" si="2"/>
        <v>2393</v>
      </c>
      <c r="H21" s="51">
        <f t="shared" si="2"/>
        <v>3208</v>
      </c>
      <c r="I21" s="51">
        <f t="shared" si="2"/>
        <v>3089</v>
      </c>
      <c r="J21" s="51">
        <f t="shared" si="2"/>
        <v>26</v>
      </c>
      <c r="K21" s="51">
        <f t="shared" si="2"/>
        <v>93</v>
      </c>
      <c r="L21" s="51">
        <f t="shared" si="2"/>
        <v>119</v>
      </c>
      <c r="M21" s="51">
        <f t="shared" si="2"/>
        <v>1</v>
      </c>
      <c r="N21" s="51">
        <f t="shared" si="2"/>
        <v>0</v>
      </c>
      <c r="O21" s="51">
        <f t="shared" si="2"/>
        <v>22750</v>
      </c>
      <c r="P21" s="51">
        <f t="shared" si="2"/>
        <v>22750</v>
      </c>
      <c r="Q21" s="5"/>
    </row>
    <row r="22" spans="1:73" s="11" customFormat="1" ht="409.5" customHeight="1">
      <c r="A22" s="52"/>
      <c r="B22" s="53"/>
      <c r="C22" s="54"/>
      <c r="D22" s="54"/>
      <c r="E22" s="54"/>
      <c r="F22" s="328" t="s">
        <v>26</v>
      </c>
      <c r="G22" s="329"/>
      <c r="H22" s="60" t="s">
        <v>95</v>
      </c>
      <c r="I22" s="325" t="s">
        <v>931</v>
      </c>
      <c r="J22" s="326"/>
      <c r="K22" s="327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32" customHeight="1" thickBot="1">
      <c r="A23" s="56"/>
      <c r="B23" s="56"/>
      <c r="C23" s="57"/>
      <c r="D23" s="57"/>
      <c r="E23" s="57"/>
      <c r="F23" s="320">
        <v>0</v>
      </c>
      <c r="G23" s="321"/>
      <c r="H23" s="320">
        <v>82</v>
      </c>
      <c r="I23" s="322">
        <v>22668</v>
      </c>
      <c r="J23" s="323"/>
      <c r="K23" s="324"/>
      <c r="L23" s="58">
        <v>82</v>
      </c>
      <c r="M23" s="58">
        <v>22668</v>
      </c>
      <c r="N23" s="58">
        <v>22750</v>
      </c>
      <c r="O23" s="58">
        <v>3020</v>
      </c>
      <c r="P23" s="59">
        <v>0</v>
      </c>
    </row>
    <row r="24" spans="1:73" s="11" customFormat="1" ht="50.1" customHeight="1">
      <c r="A24" s="12"/>
    </row>
    <row r="43" spans="7:7">
      <c r="G43" s="2" t="s">
        <v>146</v>
      </c>
    </row>
    <row r="152" spans="15:15">
      <c r="O152" s="2" t="s">
        <v>146</v>
      </c>
    </row>
    <row r="851" spans="2:2">
      <c r="B851" s="4" t="s">
        <v>33</v>
      </c>
    </row>
  </sheetData>
  <mergeCells count="20"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K10" sqref="K10"/>
    </sheetView>
  </sheetViews>
  <sheetFormatPr defaultRowHeight="21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34" ht="125.2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34" ht="248.25" customHeight="1" thickBot="1">
      <c r="A3" s="352" t="s">
        <v>148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34" s="6" customFormat="1" ht="233.25" customHeight="1">
      <c r="A4" s="365" t="s">
        <v>22</v>
      </c>
      <c r="B4" s="365" t="s">
        <v>3260</v>
      </c>
      <c r="C4" s="445" t="s">
        <v>271</v>
      </c>
      <c r="D4" s="445"/>
      <c r="E4" s="445"/>
      <c r="F4" s="446" t="s">
        <v>276</v>
      </c>
      <c r="G4" s="446" t="s">
        <v>13</v>
      </c>
      <c r="H4" s="446" t="s">
        <v>15</v>
      </c>
      <c r="I4" s="441" t="s">
        <v>670</v>
      </c>
      <c r="J4" s="439" t="s">
        <v>779</v>
      </c>
      <c r="K4" s="439" t="s">
        <v>272</v>
      </c>
      <c r="L4" s="443" t="s">
        <v>631</v>
      </c>
      <c r="M4" s="443" t="s">
        <v>632</v>
      </c>
      <c r="N4" s="443" t="s">
        <v>273</v>
      </c>
      <c r="O4" s="443" t="s">
        <v>32</v>
      </c>
      <c r="P4" s="64"/>
      <c r="Q4" s="64"/>
    </row>
    <row r="5" spans="1:34" s="6" customFormat="1" ht="168" customHeight="1" thickBot="1">
      <c r="A5" s="366"/>
      <c r="B5" s="366"/>
      <c r="C5" s="91" t="s">
        <v>13</v>
      </c>
      <c r="D5" s="89" t="s">
        <v>15</v>
      </c>
      <c r="E5" s="90" t="s">
        <v>14</v>
      </c>
      <c r="F5" s="447"/>
      <c r="G5" s="447"/>
      <c r="H5" s="447"/>
      <c r="I5" s="442"/>
      <c r="J5" s="440"/>
      <c r="K5" s="440"/>
      <c r="L5" s="444"/>
      <c r="M5" s="444"/>
      <c r="N5" s="444"/>
      <c r="O5" s="444"/>
      <c r="P5" s="64"/>
      <c r="Q5" s="64"/>
    </row>
    <row r="6" spans="1:34" s="6" customFormat="1" ht="120" customHeight="1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519</v>
      </c>
      <c r="E6" s="88">
        <f t="shared" ref="E6:E16" si="0">C6+D6</f>
        <v>739</v>
      </c>
      <c r="F6" s="88">
        <v>44</v>
      </c>
      <c r="G6" s="88">
        <v>7</v>
      </c>
      <c r="H6" s="88">
        <v>37</v>
      </c>
      <c r="I6" s="88">
        <v>7</v>
      </c>
      <c r="J6" s="88">
        <v>44</v>
      </c>
      <c r="K6" s="88">
        <v>0</v>
      </c>
      <c r="L6" s="88">
        <v>204</v>
      </c>
      <c r="M6" s="88">
        <v>486</v>
      </c>
      <c r="N6" s="88">
        <v>689</v>
      </c>
      <c r="O6" s="88">
        <v>0</v>
      </c>
      <c r="P6" s="70">
        <v>50</v>
      </c>
      <c r="Q6" s="64"/>
    </row>
    <row r="7" spans="1:34" ht="120" customHeight="1">
      <c r="A7" s="15">
        <v>2</v>
      </c>
      <c r="B7" s="14" t="str">
        <f>'[1]Palika_wise '!B107:D107</f>
        <v>3f]/fxL pkdfxfgu/kflnsf hDdf *$ :yfg</v>
      </c>
      <c r="C7" s="88">
        <v>366</v>
      </c>
      <c r="D7" s="75">
        <v>931</v>
      </c>
      <c r="E7" s="88">
        <f t="shared" si="0"/>
        <v>1297</v>
      </c>
      <c r="F7" s="88">
        <v>49</v>
      </c>
      <c r="G7" s="88">
        <v>10</v>
      </c>
      <c r="H7" s="88">
        <v>39</v>
      </c>
      <c r="I7" s="88">
        <v>8</v>
      </c>
      <c r="J7" s="88">
        <v>49</v>
      </c>
      <c r="K7" s="88">
        <v>0</v>
      </c>
      <c r="L7" s="88">
        <v>356</v>
      </c>
      <c r="M7" s="88">
        <v>883</v>
      </c>
      <c r="N7" s="88">
        <v>1239</v>
      </c>
      <c r="O7" s="88">
        <v>0</v>
      </c>
      <c r="P7" s="64"/>
      <c r="Q7" s="64"/>
      <c r="V7" s="6"/>
      <c r="W7" s="6"/>
    </row>
    <row r="8" spans="1:34" ht="120" customHeight="1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11</v>
      </c>
      <c r="G8" s="88">
        <v>3</v>
      </c>
      <c r="H8" s="88">
        <v>8</v>
      </c>
      <c r="I8" s="88">
        <v>2</v>
      </c>
      <c r="J8" s="88">
        <v>11</v>
      </c>
      <c r="K8" s="88">
        <v>0</v>
      </c>
      <c r="L8" s="88">
        <v>70</v>
      </c>
      <c r="M8" s="88">
        <v>225</v>
      </c>
      <c r="N8" s="88">
        <v>295</v>
      </c>
      <c r="O8" s="88">
        <v>0</v>
      </c>
      <c r="P8" s="64"/>
      <c r="Q8" s="64"/>
    </row>
    <row r="9" spans="1:34" ht="120" customHeight="1">
      <c r="A9" s="15">
        <v>4</v>
      </c>
      <c r="B9" s="14" t="str">
        <f>'[1]Palika_wise '!B142:D142</f>
        <v>u9jf ufpkflnsf hDdf !$ :yfg</v>
      </c>
      <c r="C9" s="88">
        <v>16</v>
      </c>
      <c r="D9" s="75">
        <v>69</v>
      </c>
      <c r="E9" s="88">
        <f t="shared" si="0"/>
        <v>85</v>
      </c>
      <c r="F9" s="88">
        <v>5</v>
      </c>
      <c r="G9" s="88">
        <v>2</v>
      </c>
      <c r="H9" s="88">
        <v>3</v>
      </c>
      <c r="I9" s="88">
        <v>0</v>
      </c>
      <c r="J9" s="88">
        <v>5</v>
      </c>
      <c r="K9" s="88">
        <v>0</v>
      </c>
      <c r="L9" s="88">
        <v>15</v>
      </c>
      <c r="M9" s="88">
        <v>66</v>
      </c>
      <c r="N9" s="88">
        <v>80</v>
      </c>
      <c r="O9" s="88">
        <v>0</v>
      </c>
      <c r="P9" s="64"/>
      <c r="Q9" s="64"/>
    </row>
    <row r="10" spans="1:34" ht="120" customHeight="1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1</v>
      </c>
      <c r="G10" s="88">
        <v>1</v>
      </c>
      <c r="H10" s="88">
        <v>0</v>
      </c>
      <c r="I10" s="88">
        <v>0</v>
      </c>
      <c r="J10" s="88">
        <v>1</v>
      </c>
      <c r="K10" s="88">
        <v>0</v>
      </c>
      <c r="L10" s="88">
        <v>18</v>
      </c>
      <c r="M10" s="88">
        <v>44</v>
      </c>
      <c r="N10" s="88">
        <v>62</v>
      </c>
      <c r="O10" s="88">
        <v>0</v>
      </c>
      <c r="P10" s="64"/>
      <c r="Q10" s="64"/>
    </row>
    <row r="11" spans="1:34" ht="120" customHeight="1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2</v>
      </c>
      <c r="G12" s="88">
        <v>0</v>
      </c>
      <c r="H12" s="88">
        <v>2</v>
      </c>
      <c r="I12" s="88">
        <v>0</v>
      </c>
      <c r="J12" s="88">
        <v>2</v>
      </c>
      <c r="K12" s="88">
        <v>0</v>
      </c>
      <c r="L12" s="88">
        <v>21</v>
      </c>
      <c r="M12" s="88">
        <v>150</v>
      </c>
      <c r="N12" s="88">
        <v>171</v>
      </c>
      <c r="O12" s="88">
        <v>0</v>
      </c>
      <c r="P12" s="64"/>
      <c r="Q12" s="64"/>
    </row>
    <row r="13" spans="1:34" ht="120" customHeight="1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>
      <c r="A15" s="15">
        <v>10</v>
      </c>
      <c r="B15" s="14" t="str">
        <f>'[1]Palika_wise '!B215:D215</f>
        <v>aaO{ ufpkflnsf hDdf $ :yfg</v>
      </c>
      <c r="C15" s="88">
        <v>16</v>
      </c>
      <c r="D15" s="75">
        <v>68</v>
      </c>
      <c r="E15" s="88">
        <f t="shared" si="0"/>
        <v>84</v>
      </c>
      <c r="F15" s="88">
        <v>6</v>
      </c>
      <c r="G15" s="88">
        <v>2</v>
      </c>
      <c r="H15" s="88">
        <v>4</v>
      </c>
      <c r="I15" s="88">
        <v>1</v>
      </c>
      <c r="J15" s="88">
        <v>6</v>
      </c>
      <c r="K15" s="88">
        <v>0</v>
      </c>
      <c r="L15" s="88">
        <v>13</v>
      </c>
      <c r="M15" s="88">
        <v>64</v>
      </c>
      <c r="N15" s="88">
        <v>77</v>
      </c>
      <c r="O15" s="88">
        <v>1</v>
      </c>
      <c r="P15" s="64"/>
      <c r="Q15" s="64"/>
    </row>
    <row r="16" spans="1:34" ht="120" customHeight="1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1</v>
      </c>
      <c r="G16" s="88">
        <v>1</v>
      </c>
      <c r="H16" s="88">
        <v>0</v>
      </c>
      <c r="I16" s="88">
        <v>0</v>
      </c>
      <c r="J16" s="88">
        <v>1</v>
      </c>
      <c r="K16" s="88">
        <v>0</v>
      </c>
      <c r="L16" s="88">
        <v>32</v>
      </c>
      <c r="M16" s="88">
        <v>67</v>
      </c>
      <c r="N16" s="88">
        <v>99</v>
      </c>
      <c r="O16" s="88">
        <v>0</v>
      </c>
      <c r="P16" s="64"/>
      <c r="Q16" s="64"/>
    </row>
    <row r="17" spans="1:17" ht="204.75" customHeight="1" thickBot="1">
      <c r="A17" s="401" t="str">
        <f>'[1]Palika_wise '!A224:D224</f>
        <v>hDdf  :yfg</v>
      </c>
      <c r="B17" s="402"/>
      <c r="C17" s="79">
        <f t="shared" ref="C17:O17" si="1">SUM(C6:C16)</f>
        <v>791</v>
      </c>
      <c r="D17" s="79">
        <f t="shared" si="1"/>
        <v>2229</v>
      </c>
      <c r="E17" s="79">
        <f t="shared" si="1"/>
        <v>3020</v>
      </c>
      <c r="F17" s="79">
        <f t="shared" si="1"/>
        <v>119</v>
      </c>
      <c r="G17" s="79">
        <f t="shared" si="1"/>
        <v>26</v>
      </c>
      <c r="H17" s="79">
        <f t="shared" si="1"/>
        <v>93</v>
      </c>
      <c r="I17" s="79">
        <f t="shared" si="1"/>
        <v>19</v>
      </c>
      <c r="J17" s="79">
        <f t="shared" si="1"/>
        <v>119</v>
      </c>
      <c r="K17" s="79">
        <f t="shared" si="1"/>
        <v>0</v>
      </c>
      <c r="L17" s="79">
        <f t="shared" si="1"/>
        <v>757</v>
      </c>
      <c r="M17" s="79">
        <f t="shared" si="1"/>
        <v>2127</v>
      </c>
      <c r="N17" s="79">
        <f t="shared" si="1"/>
        <v>2882</v>
      </c>
      <c r="O17" s="79">
        <f t="shared" si="1"/>
        <v>1</v>
      </c>
      <c r="P17" s="73" t="e">
        <f>#REF!+#REF!+#REF!+#REF!+#REF!+#REF!+#REF!+#REF!+#REF!+P16</f>
        <v>#REF!</v>
      </c>
      <c r="Q17" s="64"/>
    </row>
    <row r="18" spans="1:17" ht="69.95" customHeight="1">
      <c r="A18" s="403" t="s">
        <v>3770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64"/>
      <c r="Q18" s="64"/>
    </row>
    <row r="19" spans="1:17" ht="69.75" customHeight="1">
      <c r="A19" s="406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64"/>
      <c r="Q19" s="64"/>
    </row>
    <row r="21" spans="1:17">
      <c r="E21" s="2" t="s">
        <v>146</v>
      </c>
    </row>
    <row r="25" spans="1:17">
      <c r="J25" s="2" t="s">
        <v>146</v>
      </c>
    </row>
    <row r="846" spans="2:2">
      <c r="B846" s="4" t="s">
        <v>33</v>
      </c>
    </row>
  </sheetData>
  <mergeCells count="18"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  <mergeCell ref="A17:B17"/>
    <mergeCell ref="A18:O19"/>
    <mergeCell ref="N4:N5"/>
    <mergeCell ref="K4:K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26"/>
  <sheetViews>
    <sheetView zoomScale="96" zoomScaleNormal="96" workbookViewId="0">
      <pane ySplit="5" topLeftCell="A3014" activePane="bottomLeft" state="frozen"/>
      <selection pane="bottomLeft" activeCell="N2916" sqref="N2916"/>
    </sheetView>
  </sheetViews>
  <sheetFormatPr defaultRowHeight="15.7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>
      <c r="A1" s="455" t="s">
        <v>893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</row>
    <row r="2" spans="1:14" ht="26.25">
      <c r="A2" s="456" t="s">
        <v>894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</row>
    <row r="3" spans="1:14" ht="26.25">
      <c r="A3" s="457" t="s">
        <v>933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</row>
    <row r="4" spans="1:14" ht="14.25" customHeight="1">
      <c r="A4" s="448" t="s">
        <v>277</v>
      </c>
      <c r="B4" s="458" t="s">
        <v>278</v>
      </c>
      <c r="C4" s="448" t="s">
        <v>279</v>
      </c>
      <c r="D4" s="448" t="s">
        <v>280</v>
      </c>
      <c r="E4" s="448" t="s">
        <v>281</v>
      </c>
      <c r="F4" s="450" t="s">
        <v>282</v>
      </c>
      <c r="G4" s="452" t="s">
        <v>283</v>
      </c>
      <c r="H4" s="452" t="s">
        <v>14</v>
      </c>
      <c r="I4" s="450" t="s">
        <v>272</v>
      </c>
      <c r="J4" s="450" t="s">
        <v>671</v>
      </c>
      <c r="K4" s="450" t="s">
        <v>11</v>
      </c>
      <c r="L4" s="450" t="s">
        <v>284</v>
      </c>
      <c r="M4" s="450" t="s">
        <v>285</v>
      </c>
      <c r="N4" s="448" t="s">
        <v>286</v>
      </c>
    </row>
    <row r="5" spans="1:14" ht="41.25" customHeight="1">
      <c r="A5" s="449"/>
      <c r="B5" s="454"/>
      <c r="C5" s="449"/>
      <c r="D5" s="449"/>
      <c r="E5" s="449"/>
      <c r="F5" s="451"/>
      <c r="G5" s="453"/>
      <c r="H5" s="453"/>
      <c r="I5" s="451"/>
      <c r="J5" s="451"/>
      <c r="K5" s="451"/>
      <c r="L5" s="451"/>
      <c r="M5" s="454"/>
      <c r="N5" s="449"/>
    </row>
    <row r="6" spans="1:14" ht="22.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>
        <v>0</v>
      </c>
      <c r="M779" s="134" t="s">
        <v>290</v>
      </c>
      <c r="N779" s="154">
        <v>64798</v>
      </c>
    </row>
    <row r="780" spans="1:14" ht="22.5" customHeight="1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 t="s">
        <v>290</v>
      </c>
      <c r="N2293" s="206">
        <v>64864</v>
      </c>
    </row>
    <row r="2294" spans="1:14" s="170" customFormat="1" ht="19.5" customHeight="1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/>
      <c r="L2451" s="133">
        <v>1</v>
      </c>
      <c r="M2451" s="134" t="s">
        <v>290</v>
      </c>
      <c r="N2451" s="184"/>
    </row>
    <row r="2452" spans="1:14" s="170" customFormat="1" ht="19.5" customHeight="1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12"/>
      <c r="L2488" s="133">
        <v>1</v>
      </c>
      <c r="M2488" s="134" t="s">
        <v>290</v>
      </c>
      <c r="N2488" s="184"/>
    </row>
    <row r="2489" spans="1:14" s="236" customFormat="1" ht="19.5" customHeight="1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>
      <c r="A2549" s="316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 t="s">
        <v>290</v>
      </c>
      <c r="N2566" s="315"/>
    </row>
    <row r="2567" spans="1:14" s="236" customFormat="1" ht="19.5" customHeight="1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>
      <c r="A2702" s="316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7">
        <v>64875</v>
      </c>
    </row>
    <row r="2703" spans="1:14" s="170" customFormat="1" ht="19.5" customHeight="1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>
      <c r="A2713" s="316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>
      <c r="A2857" s="316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/>
      <c r="L2860" s="133">
        <v>1</v>
      </c>
      <c r="M2860" s="134" t="s">
        <v>290</v>
      </c>
      <c r="N2860" s="214"/>
    </row>
    <row r="2861" spans="1:14" s="170" customFormat="1" ht="19.5" customHeight="1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12"/>
      <c r="L2876" s="133">
        <v>1</v>
      </c>
      <c r="M2876" s="134" t="s">
        <v>290</v>
      </c>
      <c r="N2876" s="184"/>
    </row>
    <row r="2877" spans="1:14" s="170" customFormat="1" ht="19.5" customHeight="1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12"/>
      <c r="L2877" s="133">
        <v>1</v>
      </c>
      <c r="M2877" s="134" t="s">
        <v>290</v>
      </c>
      <c r="N2877" s="184"/>
    </row>
    <row r="2878" spans="1:14" s="170" customFormat="1" ht="19.5" customHeight="1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12"/>
      <c r="L2878" s="133">
        <v>1</v>
      </c>
      <c r="M2878" s="134" t="s">
        <v>290</v>
      </c>
      <c r="N2878" s="184"/>
    </row>
    <row r="2879" spans="1:14" s="170" customFormat="1" ht="19.5" customHeight="1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12"/>
      <c r="L2879" s="133">
        <v>1</v>
      </c>
      <c r="M2879" s="134" t="s">
        <v>290</v>
      </c>
      <c r="N2879" s="184"/>
    </row>
    <row r="2880" spans="1:14" s="170" customFormat="1" ht="19.5" customHeight="1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12"/>
      <c r="L2880" s="133">
        <v>1</v>
      </c>
      <c r="M2880" s="134" t="s">
        <v>290</v>
      </c>
      <c r="N2880" s="184"/>
    </row>
    <row r="2881" spans="1:14" s="170" customFormat="1" ht="19.5" customHeight="1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12"/>
      <c r="L2881" s="133">
        <v>1</v>
      </c>
      <c r="M2881" s="134" t="s">
        <v>290</v>
      </c>
      <c r="N2881" s="184"/>
    </row>
    <row r="2882" spans="1:14" s="170" customFormat="1" ht="19.5" customHeight="1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12"/>
      <c r="L2882" s="133">
        <v>1</v>
      </c>
      <c r="M2882" s="134" t="s">
        <v>290</v>
      </c>
      <c r="N2882" s="184"/>
    </row>
    <row r="2883" spans="1:14" s="170" customFormat="1" ht="19.5" customHeight="1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12"/>
      <c r="L2883" s="133">
        <v>1</v>
      </c>
      <c r="M2883" s="134" t="s">
        <v>290</v>
      </c>
      <c r="N2883" s="184"/>
    </row>
    <row r="2884" spans="1:14" s="170" customFormat="1" ht="19.5" customHeight="1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12"/>
      <c r="L2884" s="133">
        <v>1</v>
      </c>
      <c r="M2884" s="134" t="s">
        <v>290</v>
      </c>
      <c r="N2884" s="184"/>
    </row>
    <row r="2885" spans="1:14" s="170" customFormat="1" ht="19.5" customHeight="1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/>
      <c r="L2901" s="133">
        <v>1</v>
      </c>
      <c r="M2901" s="134" t="s">
        <v>290</v>
      </c>
      <c r="N2901" s="184"/>
    </row>
    <row r="2902" spans="1:14" s="170" customFormat="1" ht="19.5" customHeight="1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12"/>
      <c r="L2902" s="133">
        <v>1</v>
      </c>
      <c r="M2902" s="134" t="s">
        <v>290</v>
      </c>
      <c r="N2902" s="184"/>
    </row>
    <row r="2903" spans="1:14" s="170" customFormat="1" ht="19.5" customHeight="1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/>
      <c r="L2903" s="133">
        <v>1</v>
      </c>
      <c r="M2903" s="134" t="s">
        <v>290</v>
      </c>
      <c r="N2903" s="184"/>
    </row>
    <row r="2904" spans="1:14" s="170" customFormat="1" ht="19.5" customHeight="1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/>
      <c r="L2904" s="133">
        <v>1</v>
      </c>
      <c r="M2904" s="134" t="s">
        <v>290</v>
      </c>
      <c r="N2904" s="184"/>
    </row>
    <row r="2905" spans="1:14" s="170" customFormat="1" ht="19.5" customHeight="1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/>
      <c r="L2905" s="133">
        <v>1</v>
      </c>
      <c r="M2905" s="134" t="s">
        <v>290</v>
      </c>
      <c r="N2905" s="184"/>
    </row>
    <row r="2906" spans="1:14" s="170" customFormat="1" ht="19.5" customHeight="1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/>
      <c r="L2906" s="133">
        <v>1</v>
      </c>
      <c r="M2906" s="134" t="s">
        <v>290</v>
      </c>
      <c r="N2906" s="184"/>
    </row>
    <row r="2907" spans="1:14" s="170" customFormat="1" ht="19.5" customHeight="1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12"/>
      <c r="L2907" s="133">
        <v>1</v>
      </c>
      <c r="M2907" s="134" t="s">
        <v>290</v>
      </c>
      <c r="N2907" s="184"/>
    </row>
    <row r="2908" spans="1:14" s="170" customFormat="1" ht="19.5" customHeight="1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12"/>
      <c r="L2908" s="133">
        <v>1</v>
      </c>
      <c r="M2908" s="134" t="s">
        <v>290</v>
      </c>
      <c r="N2908" s="184"/>
    </row>
    <row r="2909" spans="1:14" s="170" customFormat="1" ht="19.5" customHeight="1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12"/>
      <c r="L2909" s="133">
        <v>1</v>
      </c>
      <c r="M2909" s="134" t="s">
        <v>290</v>
      </c>
      <c r="N2909" s="184"/>
    </row>
    <row r="2910" spans="1:14" s="170" customFormat="1" ht="19.5" customHeight="1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12"/>
      <c r="L2910" s="133">
        <v>1</v>
      </c>
      <c r="M2910" s="134" t="s">
        <v>290</v>
      </c>
      <c r="N2910" s="184"/>
    </row>
    <row r="2911" spans="1:14" s="170" customFormat="1" ht="19.5" customHeight="1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12"/>
      <c r="L2911" s="133">
        <v>1</v>
      </c>
      <c r="M2911" s="134" t="s">
        <v>290</v>
      </c>
      <c r="N2911" s="184"/>
    </row>
    <row r="2912" spans="1:14" s="204" customFormat="1" ht="19.5" customHeight="1">
      <c r="A2912" s="316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170" customFormat="1" ht="19.5" customHeight="1">
      <c r="A2914" s="106">
        <v>2909</v>
      </c>
      <c r="B2914" s="111" t="s">
        <v>3663</v>
      </c>
      <c r="C2914" s="146">
        <v>60</v>
      </c>
      <c r="D2914" s="135" t="s">
        <v>861</v>
      </c>
      <c r="E2914" s="156">
        <v>64883</v>
      </c>
      <c r="F2914" s="155" t="s">
        <v>642</v>
      </c>
      <c r="G2914" s="114" t="s">
        <v>1259</v>
      </c>
      <c r="H2914" s="133">
        <v>1</v>
      </c>
      <c r="I2914" s="155"/>
      <c r="J2914" s="112"/>
      <c r="K2914" s="112"/>
      <c r="L2914" s="133">
        <v>1</v>
      </c>
      <c r="M2914" s="134" t="s">
        <v>290</v>
      </c>
      <c r="N2914" s="184"/>
    </row>
    <row r="2915" spans="1:14" s="170" customFormat="1" ht="19.5" customHeight="1">
      <c r="A2915" s="106">
        <v>2910</v>
      </c>
      <c r="B2915" s="111" t="s">
        <v>3664</v>
      </c>
      <c r="C2915" s="146">
        <v>40</v>
      </c>
      <c r="D2915" s="135" t="s">
        <v>861</v>
      </c>
      <c r="E2915" s="156">
        <v>64883</v>
      </c>
      <c r="F2915" s="155" t="s">
        <v>642</v>
      </c>
      <c r="G2915" s="114" t="s">
        <v>1259</v>
      </c>
      <c r="H2915" s="133">
        <v>1</v>
      </c>
      <c r="I2915" s="155"/>
      <c r="J2915" s="112"/>
      <c r="K2915" s="112"/>
      <c r="L2915" s="133">
        <v>1</v>
      </c>
      <c r="M2915" s="134" t="s">
        <v>290</v>
      </c>
      <c r="N2915" s="184"/>
    </row>
    <row r="2916" spans="1:14" s="170" customFormat="1" ht="19.5" customHeight="1">
      <c r="A2916" s="106">
        <v>2911</v>
      </c>
      <c r="B2916" s="111" t="s">
        <v>3665</v>
      </c>
      <c r="C2916" s="146">
        <v>36</v>
      </c>
      <c r="D2916" s="135" t="s">
        <v>1182</v>
      </c>
      <c r="E2916" s="156">
        <v>64883</v>
      </c>
      <c r="F2916" s="155" t="s">
        <v>642</v>
      </c>
      <c r="G2916" s="114" t="s">
        <v>1259</v>
      </c>
      <c r="H2916" s="133">
        <v>1</v>
      </c>
      <c r="I2916" s="155"/>
      <c r="J2916" s="112"/>
      <c r="K2916" s="112"/>
      <c r="L2916" s="133">
        <v>1</v>
      </c>
      <c r="M2916" s="134" t="s">
        <v>290</v>
      </c>
      <c r="N2916" s="184"/>
    </row>
    <row r="2917" spans="1:14" s="170" customFormat="1" ht="19.5" customHeight="1">
      <c r="A2917" s="106">
        <v>2912</v>
      </c>
      <c r="B2917" s="111" t="s">
        <v>3666</v>
      </c>
      <c r="C2917" s="146">
        <v>44</v>
      </c>
      <c r="D2917" s="135" t="s">
        <v>861</v>
      </c>
      <c r="E2917" s="156">
        <v>64883</v>
      </c>
      <c r="F2917" s="155" t="s">
        <v>642</v>
      </c>
      <c r="G2917" s="114" t="s">
        <v>1259</v>
      </c>
      <c r="H2917" s="133">
        <v>1</v>
      </c>
      <c r="I2917" s="155"/>
      <c r="J2917" s="112"/>
      <c r="K2917" s="112"/>
      <c r="L2917" s="133">
        <v>1</v>
      </c>
      <c r="M2917" s="134" t="s">
        <v>290</v>
      </c>
      <c r="N2917" s="184"/>
    </row>
    <row r="2918" spans="1:14" s="170" customFormat="1" ht="19.5" customHeight="1">
      <c r="A2918" s="106">
        <v>2913</v>
      </c>
      <c r="B2918" s="111" t="s">
        <v>3667</v>
      </c>
      <c r="C2918" s="146">
        <v>24</v>
      </c>
      <c r="D2918" s="135" t="s">
        <v>1187</v>
      </c>
      <c r="E2918" s="156">
        <v>64883</v>
      </c>
      <c r="F2918" s="155" t="s">
        <v>642</v>
      </c>
      <c r="G2918" s="114" t="s">
        <v>1259</v>
      </c>
      <c r="H2918" s="133">
        <v>1</v>
      </c>
      <c r="I2918" s="155"/>
      <c r="J2918" s="112"/>
      <c r="K2918" s="112"/>
      <c r="L2918" s="133">
        <v>1</v>
      </c>
      <c r="M2918" s="134" t="s">
        <v>290</v>
      </c>
      <c r="N2918" s="184"/>
    </row>
    <row r="2919" spans="1:14" s="170" customFormat="1" ht="19.5" customHeight="1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12"/>
      <c r="L2919" s="133">
        <v>1</v>
      </c>
      <c r="M2919" s="134" t="s">
        <v>290</v>
      </c>
      <c r="N2919" s="184"/>
    </row>
    <row r="2920" spans="1:14" s="170" customFormat="1" ht="19.5" customHeight="1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12"/>
      <c r="L2920" s="133">
        <v>1</v>
      </c>
      <c r="M2920" s="134" t="s">
        <v>290</v>
      </c>
      <c r="N2920" s="184"/>
    </row>
    <row r="2921" spans="1:14" s="170" customFormat="1" ht="19.5" customHeight="1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12"/>
      <c r="L2921" s="133">
        <v>1</v>
      </c>
      <c r="M2921" s="134" t="s">
        <v>290</v>
      </c>
      <c r="N2921" s="184"/>
    </row>
    <row r="2922" spans="1:14" s="170" customFormat="1" ht="19.5" customHeight="1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12"/>
      <c r="L2922" s="133">
        <v>1</v>
      </c>
      <c r="M2922" s="134" t="s">
        <v>290</v>
      </c>
      <c r="N2922" s="184"/>
    </row>
    <row r="2923" spans="1:14" s="170" customFormat="1" ht="19.5" customHeight="1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12"/>
      <c r="L2923" s="133">
        <v>1</v>
      </c>
      <c r="M2923" s="134" t="s">
        <v>290</v>
      </c>
      <c r="N2923" s="184"/>
    </row>
    <row r="2924" spans="1:14" s="170" customFormat="1" ht="19.5" customHeight="1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12"/>
      <c r="L2924" s="133">
        <v>1</v>
      </c>
      <c r="M2924" s="134" t="s">
        <v>290</v>
      </c>
      <c r="N2924" s="184"/>
    </row>
    <row r="2925" spans="1:14" s="170" customFormat="1" ht="19.5" customHeight="1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12"/>
      <c r="L2925" s="133">
        <v>1</v>
      </c>
      <c r="M2925" s="134" t="s">
        <v>290</v>
      </c>
      <c r="N2925" s="184"/>
    </row>
    <row r="2926" spans="1:14" s="170" customFormat="1" ht="19.5" customHeight="1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12"/>
      <c r="L2926" s="133">
        <v>1</v>
      </c>
      <c r="M2926" s="134" t="s">
        <v>290</v>
      </c>
      <c r="N2926" s="184"/>
    </row>
    <row r="2927" spans="1:14" s="170" customFormat="1" ht="19.5" customHeight="1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12"/>
      <c r="L2927" s="133">
        <v>1</v>
      </c>
      <c r="M2927" s="134" t="s">
        <v>290</v>
      </c>
      <c r="N2927" s="184"/>
    </row>
    <row r="2928" spans="1:14" s="170" customFormat="1" ht="19.5" customHeight="1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12"/>
      <c r="L2931" s="133">
        <v>1</v>
      </c>
      <c r="M2931" s="134" t="s">
        <v>290</v>
      </c>
      <c r="N2931" s="184"/>
    </row>
    <row r="2932" spans="1:14" s="170" customFormat="1" ht="19.5" customHeight="1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12"/>
      <c r="L2932" s="133">
        <v>1</v>
      </c>
      <c r="M2932" s="134" t="s">
        <v>290</v>
      </c>
      <c r="N2932" s="184"/>
    </row>
    <row r="2933" spans="1:14" s="170" customFormat="1" ht="19.5" customHeight="1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12"/>
      <c r="L2933" s="133">
        <v>1</v>
      </c>
      <c r="M2933" s="134" t="s">
        <v>290</v>
      </c>
      <c r="N2933" s="184"/>
    </row>
    <row r="2934" spans="1:14" s="170" customFormat="1" ht="19.5" customHeight="1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12"/>
      <c r="L2934" s="133">
        <v>1</v>
      </c>
      <c r="M2934" s="134" t="s">
        <v>290</v>
      </c>
      <c r="N2934" s="184"/>
    </row>
    <row r="2935" spans="1:14" s="170" customFormat="1" ht="19.5" customHeight="1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/>
      <c r="L2935" s="133">
        <v>1</v>
      </c>
      <c r="M2935" s="134" t="s">
        <v>290</v>
      </c>
      <c r="N2935" s="214"/>
    </row>
    <row r="2936" spans="1:14" s="170" customFormat="1" ht="19.5" customHeight="1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/>
      <c r="L2936" s="133">
        <v>1</v>
      </c>
      <c r="M2936" s="134" t="s">
        <v>290</v>
      </c>
      <c r="N2936" s="214"/>
    </row>
    <row r="2937" spans="1:14" s="170" customFormat="1" ht="19.5" customHeight="1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12"/>
      <c r="L2950" s="133">
        <v>1</v>
      </c>
      <c r="M2950" s="134" t="s">
        <v>290</v>
      </c>
      <c r="N2950" s="184"/>
    </row>
    <row r="2951" spans="1:14" s="170" customFormat="1" ht="19.5" customHeight="1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12"/>
      <c r="L2951" s="133">
        <v>1</v>
      </c>
      <c r="M2951" s="134" t="s">
        <v>290</v>
      </c>
      <c r="N2951" s="184"/>
    </row>
    <row r="2952" spans="1:14" s="170" customFormat="1" ht="19.5" customHeight="1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12"/>
      <c r="L2952" s="133">
        <v>1</v>
      </c>
      <c r="M2952" s="134" t="s">
        <v>290</v>
      </c>
      <c r="N2952" s="184"/>
    </row>
    <row r="2953" spans="1:14" s="170" customFormat="1" ht="19.5" customHeight="1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12"/>
      <c r="L2953" s="133">
        <v>1</v>
      </c>
      <c r="M2953" s="134" t="s">
        <v>290</v>
      </c>
      <c r="N2953" s="184"/>
    </row>
    <row r="2954" spans="1:14" s="170" customFormat="1" ht="19.5" customHeight="1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12"/>
      <c r="L2954" s="133">
        <v>1</v>
      </c>
      <c r="M2954" s="134" t="s">
        <v>290</v>
      </c>
      <c r="N2954" s="184"/>
    </row>
    <row r="2955" spans="1:14" s="170" customFormat="1" ht="19.5" customHeight="1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12"/>
      <c r="L2955" s="133">
        <v>1</v>
      </c>
      <c r="M2955" s="134" t="s">
        <v>290</v>
      </c>
      <c r="N2955" s="184"/>
    </row>
    <row r="2956" spans="1:14" s="170" customFormat="1" ht="19.5" customHeight="1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12"/>
      <c r="L2956" s="133">
        <v>1</v>
      </c>
      <c r="M2956" s="134" t="s">
        <v>290</v>
      </c>
      <c r="N2956" s="184"/>
    </row>
    <row r="2957" spans="1:14" s="170" customFormat="1" ht="19.5" customHeight="1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12"/>
      <c r="L2957" s="133">
        <v>1</v>
      </c>
      <c r="M2957" s="134" t="s">
        <v>290</v>
      </c>
      <c r="N2957" s="184"/>
    </row>
    <row r="2958" spans="1:14" s="170" customFormat="1" ht="19.5" customHeight="1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12"/>
      <c r="L2958" s="133">
        <v>1</v>
      </c>
      <c r="M2958" s="134" t="s">
        <v>290</v>
      </c>
      <c r="N2958" s="184"/>
    </row>
    <row r="2959" spans="1:14" s="170" customFormat="1" ht="19.5" customHeight="1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12"/>
      <c r="L2959" s="133">
        <v>1</v>
      </c>
      <c r="M2959" s="134" t="s">
        <v>290</v>
      </c>
      <c r="N2959" s="184"/>
    </row>
    <row r="2960" spans="1:14" s="170" customFormat="1" ht="19.5" customHeight="1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12"/>
      <c r="L2960" s="133">
        <v>1</v>
      </c>
      <c r="M2960" s="134" t="s">
        <v>290</v>
      </c>
      <c r="N2960" s="184"/>
    </row>
    <row r="2961" spans="1:14" s="170" customFormat="1" ht="19.5" customHeight="1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12"/>
      <c r="L2961" s="133">
        <v>1</v>
      </c>
      <c r="M2961" s="134" t="s">
        <v>290</v>
      </c>
      <c r="N2961" s="184"/>
    </row>
    <row r="2962" spans="1:14" s="170" customFormat="1" ht="19.5" customHeight="1">
      <c r="A2962" s="106">
        <v>2957</v>
      </c>
      <c r="B2962" s="111" t="s">
        <v>3711</v>
      </c>
      <c r="C2962" s="146">
        <v>18</v>
      </c>
      <c r="D2962" s="135" t="s">
        <v>861</v>
      </c>
      <c r="E2962" s="156">
        <v>64886</v>
      </c>
      <c r="F2962" s="155" t="s">
        <v>642</v>
      </c>
      <c r="G2962" s="114" t="s">
        <v>1259</v>
      </c>
      <c r="H2962" s="133">
        <v>1</v>
      </c>
      <c r="I2962" s="155"/>
      <c r="J2962" s="112"/>
      <c r="K2962" s="112"/>
      <c r="L2962" s="133">
        <v>1</v>
      </c>
      <c r="M2962" s="134" t="s">
        <v>290</v>
      </c>
      <c r="N2962" s="184"/>
    </row>
    <row r="2963" spans="1:14" s="170" customFormat="1" ht="19.5" customHeight="1">
      <c r="A2963" s="106">
        <v>2958</v>
      </c>
      <c r="B2963" s="111" t="s">
        <v>3712</v>
      </c>
      <c r="C2963" s="146">
        <v>28</v>
      </c>
      <c r="D2963" s="135" t="s">
        <v>861</v>
      </c>
      <c r="E2963" s="156">
        <v>64886</v>
      </c>
      <c r="F2963" s="155" t="s">
        <v>642</v>
      </c>
      <c r="G2963" s="114" t="s">
        <v>1259</v>
      </c>
      <c r="H2963" s="133">
        <v>1</v>
      </c>
      <c r="I2963" s="155"/>
      <c r="J2963" s="112"/>
      <c r="K2963" s="112"/>
      <c r="L2963" s="133">
        <v>1</v>
      </c>
      <c r="M2963" s="134" t="s">
        <v>290</v>
      </c>
      <c r="N2963" s="184"/>
    </row>
    <row r="2964" spans="1:14" s="170" customFormat="1" ht="19.5" customHeight="1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12"/>
      <c r="L2964" s="133">
        <v>1</v>
      </c>
      <c r="M2964" s="134" t="s">
        <v>290</v>
      </c>
      <c r="N2964" s="184"/>
    </row>
    <row r="2965" spans="1:14" s="170" customFormat="1" ht="19.5" customHeight="1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12"/>
      <c r="L2965" s="133">
        <v>1</v>
      </c>
      <c r="M2965" s="134" t="s">
        <v>290</v>
      </c>
      <c r="N2965" s="184"/>
    </row>
    <row r="2966" spans="1:14" s="170" customFormat="1" ht="19.5" customHeight="1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12"/>
      <c r="L2966" s="133">
        <v>1</v>
      </c>
      <c r="M2966" s="134" t="s">
        <v>290</v>
      </c>
      <c r="N2966" s="184"/>
    </row>
    <row r="2967" spans="1:14" s="170" customFormat="1" ht="19.5" customHeight="1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12"/>
      <c r="L2967" s="133">
        <v>1</v>
      </c>
      <c r="M2967" s="134" t="s">
        <v>290</v>
      </c>
      <c r="N2967" s="184"/>
    </row>
    <row r="2968" spans="1:14" s="170" customFormat="1" ht="19.5" customHeight="1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12"/>
      <c r="L2968" s="133">
        <v>1</v>
      </c>
      <c r="M2968" s="134" t="s">
        <v>290</v>
      </c>
      <c r="N2968" s="184"/>
    </row>
    <row r="2969" spans="1:14" s="170" customFormat="1" ht="19.5" customHeight="1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12"/>
      <c r="L2969" s="133">
        <v>1</v>
      </c>
      <c r="M2969" s="134" t="s">
        <v>290</v>
      </c>
      <c r="N2969" s="184"/>
    </row>
    <row r="2970" spans="1:14" s="170" customFormat="1" ht="19.5" customHeight="1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12"/>
      <c r="L2970" s="133">
        <v>1</v>
      </c>
      <c r="M2970" s="134" t="s">
        <v>290</v>
      </c>
      <c r="N2970" s="184"/>
    </row>
    <row r="2971" spans="1:14" s="170" customFormat="1" ht="19.5" customHeight="1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12"/>
      <c r="L2971" s="133">
        <v>1</v>
      </c>
      <c r="M2971" s="134" t="s">
        <v>290</v>
      </c>
      <c r="N2971" s="184"/>
    </row>
    <row r="2972" spans="1:14" s="170" customFormat="1" ht="19.5" customHeight="1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12"/>
      <c r="L2972" s="133">
        <v>1</v>
      </c>
      <c r="M2972" s="134" t="s">
        <v>290</v>
      </c>
      <c r="N2972" s="184"/>
    </row>
    <row r="2973" spans="1:14" s="170" customFormat="1" ht="19.5" customHeight="1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12"/>
      <c r="L2973" s="133">
        <v>1</v>
      </c>
      <c r="M2973" s="134" t="s">
        <v>290</v>
      </c>
      <c r="N2973" s="184"/>
    </row>
    <row r="2974" spans="1:14" s="170" customFormat="1" ht="19.5" customHeight="1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12"/>
      <c r="L2974" s="133">
        <v>1</v>
      </c>
      <c r="M2974" s="134" t="s">
        <v>290</v>
      </c>
      <c r="N2974" s="184"/>
    </row>
    <row r="2975" spans="1:14" s="170" customFormat="1" ht="19.5" customHeight="1">
      <c r="A2975" s="106">
        <v>2970</v>
      </c>
      <c r="B2975" s="111" t="s">
        <v>3724</v>
      </c>
      <c r="C2975" s="146">
        <v>55</v>
      </c>
      <c r="D2975" s="135" t="s">
        <v>861</v>
      </c>
      <c r="E2975" s="156">
        <v>64888</v>
      </c>
      <c r="F2975" s="155" t="s">
        <v>642</v>
      </c>
      <c r="G2975" s="114" t="s">
        <v>1259</v>
      </c>
      <c r="H2975" s="133">
        <v>1</v>
      </c>
      <c r="I2975" s="155"/>
      <c r="J2975" s="112"/>
      <c r="K2975" s="112"/>
      <c r="L2975" s="133">
        <v>1</v>
      </c>
      <c r="M2975" s="134" t="s">
        <v>290</v>
      </c>
      <c r="N2975" s="184"/>
    </row>
    <row r="2976" spans="1:14" s="170" customFormat="1" ht="19.5" customHeight="1">
      <c r="A2976" s="106">
        <v>2971</v>
      </c>
      <c r="B2976" s="111" t="s">
        <v>3725</v>
      </c>
      <c r="C2976" s="146">
        <v>35</v>
      </c>
      <c r="D2976" s="135" t="s">
        <v>861</v>
      </c>
      <c r="E2976" s="156">
        <v>64888</v>
      </c>
      <c r="F2976" s="155" t="s">
        <v>642</v>
      </c>
      <c r="G2976" s="114" t="s">
        <v>1259</v>
      </c>
      <c r="H2976" s="133">
        <v>1</v>
      </c>
      <c r="I2976" s="155"/>
      <c r="J2976" s="112"/>
      <c r="K2976" s="112"/>
      <c r="L2976" s="133">
        <v>1</v>
      </c>
      <c r="M2976" s="134" t="s">
        <v>290</v>
      </c>
      <c r="N2976" s="184"/>
    </row>
    <row r="2977" spans="1:14" s="170" customFormat="1" ht="19.5" customHeight="1">
      <c r="A2977" s="106">
        <v>2972</v>
      </c>
      <c r="B2977" s="111" t="s">
        <v>3726</v>
      </c>
      <c r="C2977" s="146">
        <v>54</v>
      </c>
      <c r="D2977" s="135" t="s">
        <v>861</v>
      </c>
      <c r="E2977" s="156">
        <v>64888</v>
      </c>
      <c r="F2977" s="155" t="s">
        <v>642</v>
      </c>
      <c r="G2977" s="114" t="s">
        <v>1259</v>
      </c>
      <c r="H2977" s="133">
        <v>1</v>
      </c>
      <c r="I2977" s="155"/>
      <c r="J2977" s="112"/>
      <c r="K2977" s="112"/>
      <c r="L2977" s="133">
        <v>1</v>
      </c>
      <c r="M2977" s="134" t="s">
        <v>290</v>
      </c>
      <c r="N2977" s="184"/>
    </row>
    <row r="2978" spans="1:14" s="170" customFormat="1" ht="19.5" customHeight="1">
      <c r="A2978" s="106">
        <v>2973</v>
      </c>
      <c r="B2978" s="111" t="s">
        <v>3727</v>
      </c>
      <c r="C2978" s="146">
        <v>50</v>
      </c>
      <c r="D2978" s="135" t="s">
        <v>1262</v>
      </c>
      <c r="E2978" s="156">
        <v>64888</v>
      </c>
      <c r="F2978" s="155" t="s">
        <v>642</v>
      </c>
      <c r="G2978" s="114" t="s">
        <v>1259</v>
      </c>
      <c r="H2978" s="133">
        <v>1</v>
      </c>
      <c r="I2978" s="155"/>
      <c r="J2978" s="112"/>
      <c r="K2978" s="112"/>
      <c r="L2978" s="133">
        <v>1</v>
      </c>
      <c r="M2978" s="134" t="s">
        <v>290</v>
      </c>
      <c r="N2978" s="184"/>
    </row>
    <row r="2979" spans="1:14" s="170" customFormat="1" ht="19.5" customHeight="1">
      <c r="A2979" s="106">
        <v>2974</v>
      </c>
      <c r="B2979" s="111" t="s">
        <v>3728</v>
      </c>
      <c r="C2979" s="146">
        <v>37</v>
      </c>
      <c r="D2979" s="135" t="s">
        <v>861</v>
      </c>
      <c r="E2979" s="156">
        <v>64888</v>
      </c>
      <c r="F2979" s="155" t="s">
        <v>642</v>
      </c>
      <c r="G2979" s="114" t="s">
        <v>1259</v>
      </c>
      <c r="H2979" s="133">
        <v>1</v>
      </c>
      <c r="I2979" s="155"/>
      <c r="J2979" s="112"/>
      <c r="K2979" s="112"/>
      <c r="L2979" s="133">
        <v>1</v>
      </c>
      <c r="M2979" s="134" t="s">
        <v>290</v>
      </c>
      <c r="N2979" s="184"/>
    </row>
    <row r="2980" spans="1:14" s="170" customFormat="1" ht="19.5" customHeight="1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/>
      <c r="L2980" s="133">
        <v>1</v>
      </c>
      <c r="M2980" s="134" t="s">
        <v>290</v>
      </c>
      <c r="N2980" s="184"/>
    </row>
    <row r="2981" spans="1:14" s="170" customFormat="1" ht="19.5" customHeight="1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/>
      <c r="L2981" s="133">
        <v>1</v>
      </c>
      <c r="M2981" s="134" t="s">
        <v>290</v>
      </c>
      <c r="N2981" s="184"/>
    </row>
    <row r="2982" spans="1:14" s="170" customFormat="1" ht="19.5" customHeight="1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/>
      <c r="L2982" s="133">
        <v>1</v>
      </c>
      <c r="M2982" s="134" t="s">
        <v>290</v>
      </c>
      <c r="N2982" s="184"/>
    </row>
    <row r="2983" spans="1:14" s="170" customFormat="1" ht="19.5" customHeight="1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/>
      <c r="L2983" s="133">
        <v>1</v>
      </c>
      <c r="M2983" s="134" t="s">
        <v>290</v>
      </c>
      <c r="N2983" s="184"/>
    </row>
    <row r="2984" spans="1:14" s="170" customFormat="1" ht="19.5" customHeight="1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/>
      <c r="L2984" s="133">
        <v>1</v>
      </c>
      <c r="M2984" s="134" t="s">
        <v>290</v>
      </c>
      <c r="N2984" s="184"/>
    </row>
    <row r="2985" spans="1:14" s="170" customFormat="1" ht="19.5" customHeight="1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/>
      <c r="L2985" s="133">
        <v>1</v>
      </c>
      <c r="M2985" s="134" t="s">
        <v>290</v>
      </c>
      <c r="N2985" s="184"/>
    </row>
    <row r="2986" spans="1:14" s="170" customFormat="1" ht="19.5" customHeight="1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/>
      <c r="L2986" s="133">
        <v>1</v>
      </c>
      <c r="M2986" s="134" t="s">
        <v>290</v>
      </c>
      <c r="N2986" s="184"/>
    </row>
    <row r="2987" spans="1:14" s="170" customFormat="1" ht="19.5" customHeight="1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1259</v>
      </c>
      <c r="H2987" s="133">
        <v>1</v>
      </c>
      <c r="I2987" s="155"/>
      <c r="J2987" s="112"/>
      <c r="K2987" s="112"/>
      <c r="L2987" s="133">
        <v>1</v>
      </c>
      <c r="M2987" s="134" t="s">
        <v>290</v>
      </c>
      <c r="N2987" s="184"/>
    </row>
    <row r="2988" spans="1:14" s="170" customFormat="1" ht="19.5" customHeight="1">
      <c r="A2988" s="106">
        <v>2983</v>
      </c>
      <c r="B2988" s="111" t="s">
        <v>3737</v>
      </c>
      <c r="C2988" s="146">
        <v>31</v>
      </c>
      <c r="D2988" s="135" t="s">
        <v>861</v>
      </c>
      <c r="E2988" s="156">
        <v>64890</v>
      </c>
      <c r="F2988" s="155" t="s">
        <v>642</v>
      </c>
      <c r="G2988" s="114" t="s">
        <v>1259</v>
      </c>
      <c r="H2988" s="133">
        <v>1</v>
      </c>
      <c r="I2988" s="155"/>
      <c r="J2988" s="112"/>
      <c r="K2988" s="112"/>
      <c r="L2988" s="133">
        <v>1</v>
      </c>
      <c r="M2988" s="134" t="s">
        <v>290</v>
      </c>
      <c r="N2988" s="184"/>
    </row>
    <row r="2989" spans="1:14" s="170" customFormat="1" ht="19.5" customHeight="1">
      <c r="A2989" s="106">
        <v>2984</v>
      </c>
      <c r="B2989" s="111" t="s">
        <v>3738</v>
      </c>
      <c r="C2989" s="146">
        <v>46</v>
      </c>
      <c r="D2989" s="135" t="s">
        <v>1009</v>
      </c>
      <c r="E2989" s="156">
        <v>64890</v>
      </c>
      <c r="F2989" s="155" t="s">
        <v>642</v>
      </c>
      <c r="G2989" s="114" t="s">
        <v>1259</v>
      </c>
      <c r="H2989" s="133">
        <v>1</v>
      </c>
      <c r="I2989" s="155"/>
      <c r="J2989" s="112"/>
      <c r="K2989" s="112"/>
      <c r="L2989" s="133">
        <v>1</v>
      </c>
      <c r="M2989" s="134" t="s">
        <v>290</v>
      </c>
      <c r="N2989" s="184"/>
    </row>
    <row r="2990" spans="1:14" s="170" customFormat="1" ht="19.5" customHeight="1">
      <c r="A2990" s="106">
        <v>2985</v>
      </c>
      <c r="B2990" s="111" t="s">
        <v>3739</v>
      </c>
      <c r="C2990" s="146">
        <v>48</v>
      </c>
      <c r="D2990" s="135" t="s">
        <v>1085</v>
      </c>
      <c r="E2990" s="156">
        <v>64890</v>
      </c>
      <c r="F2990" s="155" t="s">
        <v>642</v>
      </c>
      <c r="G2990" s="114" t="s">
        <v>1259</v>
      </c>
      <c r="H2990" s="133">
        <v>1</v>
      </c>
      <c r="I2990" s="155"/>
      <c r="J2990" s="112"/>
      <c r="K2990" s="112"/>
      <c r="L2990" s="133">
        <v>1</v>
      </c>
      <c r="M2990" s="134" t="s">
        <v>290</v>
      </c>
      <c r="N2990" s="184" t="s">
        <v>3744</v>
      </c>
    </row>
    <row r="2991" spans="1:14" s="170" customFormat="1" ht="19.5" customHeight="1">
      <c r="A2991" s="106">
        <v>2986</v>
      </c>
      <c r="B2991" s="111" t="s">
        <v>3740</v>
      </c>
      <c r="C2991" s="146">
        <v>46</v>
      </c>
      <c r="D2991" s="135" t="s">
        <v>1010</v>
      </c>
      <c r="E2991" s="156">
        <v>64890</v>
      </c>
      <c r="F2991" s="155" t="s">
        <v>642</v>
      </c>
      <c r="G2991" s="114" t="s">
        <v>1259</v>
      </c>
      <c r="H2991" s="133">
        <v>1</v>
      </c>
      <c r="I2991" s="155"/>
      <c r="J2991" s="112"/>
      <c r="K2991" s="112"/>
      <c r="L2991" s="133">
        <v>1</v>
      </c>
      <c r="M2991" s="134" t="s">
        <v>290</v>
      </c>
      <c r="N2991" s="184"/>
    </row>
    <row r="2992" spans="1:14" s="170" customFormat="1" ht="19.5" customHeight="1">
      <c r="A2992" s="106">
        <v>2987</v>
      </c>
      <c r="B2992" s="111" t="s">
        <v>3741</v>
      </c>
      <c r="C2992" s="146">
        <v>21</v>
      </c>
      <c r="D2992" s="135" t="s">
        <v>1085</v>
      </c>
      <c r="E2992" s="156">
        <v>64890</v>
      </c>
      <c r="F2992" s="155" t="s">
        <v>642</v>
      </c>
      <c r="G2992" s="114" t="s">
        <v>1259</v>
      </c>
      <c r="H2992" s="133">
        <v>1</v>
      </c>
      <c r="I2992" s="155"/>
      <c r="J2992" s="112"/>
      <c r="K2992" s="112"/>
      <c r="L2992" s="133">
        <v>1</v>
      </c>
      <c r="M2992" s="134" t="s">
        <v>290</v>
      </c>
      <c r="N2992" s="184"/>
    </row>
    <row r="2993" spans="1:14" s="170" customFormat="1" ht="19.5" customHeight="1">
      <c r="A2993" s="106">
        <v>2988</v>
      </c>
      <c r="B2993" s="111" t="s">
        <v>3742</v>
      </c>
      <c r="C2993" s="146">
        <v>31</v>
      </c>
      <c r="D2993" s="135" t="s">
        <v>1085</v>
      </c>
      <c r="E2993" s="156">
        <v>64890</v>
      </c>
      <c r="F2993" s="155" t="s">
        <v>642</v>
      </c>
      <c r="G2993" s="114" t="s">
        <v>1259</v>
      </c>
      <c r="H2993" s="133">
        <v>1</v>
      </c>
      <c r="I2993" s="155"/>
      <c r="J2993" s="112"/>
      <c r="K2993" s="112"/>
      <c r="L2993" s="133">
        <v>1</v>
      </c>
      <c r="M2993" s="134" t="s">
        <v>290</v>
      </c>
      <c r="N2993" s="184"/>
    </row>
    <row r="2994" spans="1:14" s="170" customFormat="1" ht="19.5" customHeight="1">
      <c r="A2994" s="106">
        <v>2989</v>
      </c>
      <c r="B2994" s="111" t="s">
        <v>3743</v>
      </c>
      <c r="C2994" s="146">
        <v>56</v>
      </c>
      <c r="D2994" s="135" t="s">
        <v>1381</v>
      </c>
      <c r="E2994" s="156">
        <v>64890</v>
      </c>
      <c r="F2994" s="155" t="s">
        <v>642</v>
      </c>
      <c r="G2994" s="114" t="s">
        <v>1259</v>
      </c>
      <c r="H2994" s="133">
        <v>1</v>
      </c>
      <c r="I2994" s="155"/>
      <c r="J2994" s="112"/>
      <c r="K2994" s="112"/>
      <c r="L2994" s="133">
        <v>1</v>
      </c>
      <c r="M2994" s="134" t="s">
        <v>290</v>
      </c>
      <c r="N2994" s="184"/>
    </row>
    <row r="2995" spans="1:14" s="170" customFormat="1" ht="19.5" customHeight="1">
      <c r="A2995" s="106">
        <v>2990</v>
      </c>
      <c r="B2995" s="111" t="s">
        <v>3748</v>
      </c>
      <c r="C2995" s="146">
        <v>39</v>
      </c>
      <c r="D2995" s="135" t="s">
        <v>1594</v>
      </c>
      <c r="E2995" s="156">
        <v>64891</v>
      </c>
      <c r="F2995" s="155" t="s">
        <v>642</v>
      </c>
      <c r="G2995" s="114" t="s">
        <v>1259</v>
      </c>
      <c r="H2995" s="133">
        <v>1</v>
      </c>
      <c r="I2995" s="155"/>
      <c r="J2995" s="112"/>
      <c r="K2995" s="112"/>
      <c r="L2995" s="133">
        <v>1</v>
      </c>
      <c r="M2995" s="134" t="s">
        <v>290</v>
      </c>
      <c r="N2995" s="184"/>
    </row>
    <row r="2996" spans="1:14" s="170" customFormat="1" ht="19.5" customHeight="1">
      <c r="A2996" s="106">
        <v>2991</v>
      </c>
      <c r="B2996" s="111" t="s">
        <v>3749</v>
      </c>
      <c r="C2996" s="146">
        <v>42</v>
      </c>
      <c r="D2996" s="135" t="s">
        <v>535</v>
      </c>
      <c r="E2996" s="156">
        <v>64891</v>
      </c>
      <c r="F2996" s="155" t="s">
        <v>642</v>
      </c>
      <c r="G2996" s="114" t="s">
        <v>1259</v>
      </c>
      <c r="H2996" s="133">
        <v>1</v>
      </c>
      <c r="I2996" s="155"/>
      <c r="J2996" s="112"/>
      <c r="K2996" s="112"/>
      <c r="L2996" s="133">
        <v>1</v>
      </c>
      <c r="M2996" s="134" t="s">
        <v>290</v>
      </c>
      <c r="N2996" s="184"/>
    </row>
    <row r="2997" spans="1:14" s="170" customFormat="1" ht="19.5" customHeight="1">
      <c r="A2997" s="106">
        <v>2992</v>
      </c>
      <c r="B2997" s="111" t="s">
        <v>3750</v>
      </c>
      <c r="C2997" s="146">
        <v>48</v>
      </c>
      <c r="D2997" s="135" t="s">
        <v>1187</v>
      </c>
      <c r="E2997" s="156">
        <v>64891</v>
      </c>
      <c r="F2997" s="155" t="s">
        <v>642</v>
      </c>
      <c r="G2997" s="114" t="s">
        <v>1259</v>
      </c>
      <c r="H2997" s="133">
        <v>1</v>
      </c>
      <c r="I2997" s="155"/>
      <c r="J2997" s="112"/>
      <c r="K2997" s="112"/>
      <c r="L2997" s="133">
        <v>1</v>
      </c>
      <c r="M2997" s="134" t="s">
        <v>290</v>
      </c>
      <c r="N2997" s="184"/>
    </row>
    <row r="2998" spans="1:14" s="170" customFormat="1" ht="19.5" customHeight="1">
      <c r="A2998" s="106">
        <v>2993</v>
      </c>
      <c r="B2998" s="111" t="s">
        <v>3751</v>
      </c>
      <c r="C2998" s="146">
        <v>67</v>
      </c>
      <c r="D2998" s="135" t="s">
        <v>861</v>
      </c>
      <c r="E2998" s="156">
        <v>64891</v>
      </c>
      <c r="F2998" s="155" t="s">
        <v>642</v>
      </c>
      <c r="G2998" s="114" t="s">
        <v>1259</v>
      </c>
      <c r="H2998" s="133">
        <v>1</v>
      </c>
      <c r="I2998" s="155"/>
      <c r="J2998" s="112"/>
      <c r="K2998" s="112"/>
      <c r="L2998" s="133">
        <v>1</v>
      </c>
      <c r="M2998" s="134" t="s">
        <v>290</v>
      </c>
      <c r="N2998" s="184"/>
    </row>
    <row r="2999" spans="1:14" s="170" customFormat="1" ht="19.5" customHeight="1">
      <c r="A2999" s="106">
        <v>2994</v>
      </c>
      <c r="B2999" s="111" t="s">
        <v>3752</v>
      </c>
      <c r="C2999" s="146">
        <v>33</v>
      </c>
      <c r="D2999" s="135" t="s">
        <v>1029</v>
      </c>
      <c r="E2999" s="156">
        <v>64891</v>
      </c>
      <c r="F2999" s="155" t="s">
        <v>642</v>
      </c>
      <c r="G2999" s="114" t="s">
        <v>1259</v>
      </c>
      <c r="H2999" s="133">
        <v>1</v>
      </c>
      <c r="I2999" s="155"/>
      <c r="J2999" s="112"/>
      <c r="K2999" s="112"/>
      <c r="L2999" s="133">
        <v>1</v>
      </c>
      <c r="M2999" s="134" t="s">
        <v>290</v>
      </c>
      <c r="N2999" s="184"/>
    </row>
    <row r="3000" spans="1:14" s="170" customFormat="1" ht="19.5" customHeight="1">
      <c r="A3000" s="106">
        <v>2995</v>
      </c>
      <c r="B3000" s="111" t="s">
        <v>3753</v>
      </c>
      <c r="C3000" s="146">
        <v>34</v>
      </c>
      <c r="D3000" s="135" t="s">
        <v>535</v>
      </c>
      <c r="E3000" s="156">
        <v>64891</v>
      </c>
      <c r="F3000" s="155" t="s">
        <v>642</v>
      </c>
      <c r="G3000" s="114" t="s">
        <v>1259</v>
      </c>
      <c r="H3000" s="133">
        <v>1</v>
      </c>
      <c r="I3000" s="155"/>
      <c r="J3000" s="112"/>
      <c r="K3000" s="112"/>
      <c r="L3000" s="133">
        <v>1</v>
      </c>
      <c r="M3000" s="134" t="s">
        <v>290</v>
      </c>
      <c r="N3000" s="184"/>
    </row>
    <row r="3001" spans="1:14" s="170" customFormat="1" ht="19.5" customHeight="1">
      <c r="A3001" s="106">
        <v>2996</v>
      </c>
      <c r="B3001" s="111" t="s">
        <v>3754</v>
      </c>
      <c r="C3001" s="146">
        <v>48</v>
      </c>
      <c r="D3001" s="135" t="s">
        <v>535</v>
      </c>
      <c r="E3001" s="156">
        <v>64891</v>
      </c>
      <c r="F3001" s="155" t="s">
        <v>642</v>
      </c>
      <c r="G3001" s="114" t="s">
        <v>1259</v>
      </c>
      <c r="H3001" s="133">
        <v>1</v>
      </c>
      <c r="I3001" s="155"/>
      <c r="J3001" s="112"/>
      <c r="K3001" s="112"/>
      <c r="L3001" s="133">
        <v>1</v>
      </c>
      <c r="M3001" s="134" t="s">
        <v>290</v>
      </c>
      <c r="N3001" s="184"/>
    </row>
    <row r="3002" spans="1:14" s="170" customFormat="1" ht="19.5" customHeight="1">
      <c r="A3002" s="106">
        <v>2997</v>
      </c>
      <c r="B3002" s="111" t="s">
        <v>3755</v>
      </c>
      <c r="C3002" s="146">
        <v>55</v>
      </c>
      <c r="D3002" s="135" t="s">
        <v>3756</v>
      </c>
      <c r="E3002" s="156">
        <v>64891</v>
      </c>
      <c r="F3002" s="155" t="s">
        <v>642</v>
      </c>
      <c r="G3002" s="114" t="s">
        <v>1259</v>
      </c>
      <c r="H3002" s="133">
        <v>1</v>
      </c>
      <c r="I3002" s="155"/>
      <c r="J3002" s="112"/>
      <c r="K3002" s="112"/>
      <c r="L3002" s="133">
        <v>1</v>
      </c>
      <c r="M3002" s="134" t="s">
        <v>290</v>
      </c>
      <c r="N3002" s="184"/>
    </row>
    <row r="3003" spans="1:14" s="170" customFormat="1" ht="19.5" customHeight="1">
      <c r="A3003" s="106">
        <v>2998</v>
      </c>
      <c r="B3003" s="111" t="s">
        <v>3757</v>
      </c>
      <c r="C3003" s="146">
        <v>40</v>
      </c>
      <c r="D3003" s="135" t="s">
        <v>3758</v>
      </c>
      <c r="E3003" s="156">
        <v>64891</v>
      </c>
      <c r="F3003" s="155" t="s">
        <v>642</v>
      </c>
      <c r="G3003" s="114" t="s">
        <v>1259</v>
      </c>
      <c r="H3003" s="133">
        <v>1</v>
      </c>
      <c r="I3003" s="155"/>
      <c r="J3003" s="112"/>
      <c r="K3003" s="112"/>
      <c r="L3003" s="133">
        <v>1</v>
      </c>
      <c r="M3003" s="134" t="s">
        <v>290</v>
      </c>
      <c r="N3003" s="184"/>
    </row>
    <row r="3004" spans="1:14" s="170" customFormat="1" ht="19.5" customHeight="1">
      <c r="A3004" s="106">
        <v>2999</v>
      </c>
      <c r="B3004" s="111" t="s">
        <v>3759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12"/>
      <c r="L3004" s="133">
        <v>1</v>
      </c>
      <c r="M3004" s="134" t="s">
        <v>290</v>
      </c>
      <c r="N3004" s="184"/>
    </row>
    <row r="3005" spans="1:14" s="170" customFormat="1" ht="19.5" customHeight="1">
      <c r="A3005" s="106">
        <v>3000</v>
      </c>
      <c r="B3005" s="111" t="s">
        <v>3760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/>
      <c r="L3005" s="133">
        <v>1</v>
      </c>
      <c r="M3005" s="134" t="s">
        <v>290</v>
      </c>
      <c r="N3005" s="184"/>
    </row>
    <row r="3006" spans="1:14" s="170" customFormat="1" ht="19.5" customHeight="1">
      <c r="A3006" s="106">
        <v>3001</v>
      </c>
      <c r="B3006" s="111" t="s">
        <v>3761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/>
      <c r="L3006" s="133">
        <v>1</v>
      </c>
      <c r="M3006" s="134" t="s">
        <v>290</v>
      </c>
      <c r="N3006" s="184"/>
    </row>
    <row r="3007" spans="1:14" s="170" customFormat="1" ht="19.5" customHeight="1">
      <c r="A3007" s="106">
        <v>3002</v>
      </c>
      <c r="B3007" s="111" t="s">
        <v>3762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/>
      <c r="L3007" s="133">
        <v>1</v>
      </c>
      <c r="M3007" s="134" t="s">
        <v>290</v>
      </c>
      <c r="N3007" s="184"/>
    </row>
    <row r="3008" spans="1:14" s="170" customFormat="1" ht="19.5" customHeight="1">
      <c r="A3008" s="106">
        <v>3003</v>
      </c>
      <c r="B3008" s="111" t="s">
        <v>3763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/>
      <c r="L3008" s="133">
        <v>1</v>
      </c>
      <c r="M3008" s="134" t="s">
        <v>290</v>
      </c>
      <c r="N3008" s="184"/>
    </row>
    <row r="3009" spans="1:14" s="170" customFormat="1" ht="19.5" customHeight="1">
      <c r="A3009" s="106">
        <v>3004</v>
      </c>
      <c r="B3009" s="111" t="s">
        <v>3764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/>
      <c r="L3009" s="133">
        <v>1</v>
      </c>
      <c r="M3009" s="134" t="s">
        <v>290</v>
      </c>
      <c r="N3009" s="184"/>
    </row>
    <row r="3010" spans="1:14" s="170" customFormat="1" ht="19.5" customHeight="1">
      <c r="A3010" s="106">
        <v>3005</v>
      </c>
      <c r="B3010" s="111" t="s">
        <v>3765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/>
      <c r="L3010" s="133">
        <v>1</v>
      </c>
      <c r="M3010" s="134" t="s">
        <v>290</v>
      </c>
      <c r="N3010" s="184"/>
    </row>
    <row r="3011" spans="1:14" s="170" customFormat="1" ht="19.5" customHeight="1">
      <c r="A3011" s="106">
        <v>3006</v>
      </c>
      <c r="B3011" s="111" t="s">
        <v>3766</v>
      </c>
      <c r="C3011" s="146">
        <v>29</v>
      </c>
      <c r="D3011" s="135" t="s">
        <v>1256</v>
      </c>
      <c r="E3011" s="156">
        <v>64898</v>
      </c>
      <c r="F3011" s="155" t="s">
        <v>642</v>
      </c>
      <c r="G3011" s="114" t="s">
        <v>1259</v>
      </c>
      <c r="H3011" s="133">
        <v>1</v>
      </c>
      <c r="I3011" s="155"/>
      <c r="J3011" s="112"/>
      <c r="K3011" s="112"/>
      <c r="L3011" s="133">
        <v>1</v>
      </c>
      <c r="M3011" s="134" t="s">
        <v>290</v>
      </c>
      <c r="N3011" s="184"/>
    </row>
    <row r="3012" spans="1:14" s="170" customFormat="1" ht="19.5" customHeight="1">
      <c r="A3012" s="106">
        <v>3007</v>
      </c>
      <c r="B3012" s="111" t="s">
        <v>3768</v>
      </c>
      <c r="C3012" s="146">
        <v>61</v>
      </c>
      <c r="D3012" s="135" t="s">
        <v>1116</v>
      </c>
      <c r="E3012" s="156">
        <v>64898</v>
      </c>
      <c r="F3012" s="155" t="s">
        <v>642</v>
      </c>
      <c r="G3012" s="114" t="s">
        <v>2359</v>
      </c>
      <c r="H3012" s="133">
        <v>1</v>
      </c>
      <c r="I3012" s="155"/>
      <c r="J3012" s="112"/>
      <c r="K3012" s="112"/>
      <c r="L3012" s="133">
        <v>1</v>
      </c>
      <c r="M3012" s="134" t="s">
        <v>290</v>
      </c>
      <c r="N3012" s="184"/>
    </row>
    <row r="3013" spans="1:14" s="170" customFormat="1" ht="19.5" customHeight="1">
      <c r="A3013" s="106">
        <v>3008</v>
      </c>
      <c r="B3013" s="111" t="s">
        <v>3767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2"/>
      <c r="L3013" s="133">
        <v>1</v>
      </c>
      <c r="M3013" s="134" t="s">
        <v>290</v>
      </c>
      <c r="N3013" s="184"/>
    </row>
    <row r="3014" spans="1:14" s="170" customFormat="1" ht="19.5" customHeight="1">
      <c r="A3014" s="106">
        <v>3009</v>
      </c>
      <c r="B3014" s="111" t="s">
        <v>3772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2"/>
      <c r="L3014" s="133">
        <v>1</v>
      </c>
      <c r="M3014" s="134" t="s">
        <v>290</v>
      </c>
      <c r="N3014" s="184"/>
    </row>
    <row r="3015" spans="1:14" s="170" customFormat="1" ht="19.5" customHeight="1">
      <c r="A3015" s="106">
        <v>3010</v>
      </c>
      <c r="B3015" s="111" t="s">
        <v>3773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2"/>
      <c r="L3015" s="133">
        <v>1</v>
      </c>
      <c r="M3015" s="134" t="s">
        <v>290</v>
      </c>
      <c r="N3015" s="184"/>
    </row>
    <row r="3016" spans="1:14" s="170" customFormat="1" ht="19.5" customHeight="1">
      <c r="A3016" s="106">
        <v>3011</v>
      </c>
      <c r="B3016" s="111" t="s">
        <v>3774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2"/>
      <c r="L3016" s="133">
        <v>1</v>
      </c>
      <c r="M3016" s="134" t="s">
        <v>290</v>
      </c>
      <c r="N3016" s="184"/>
    </row>
    <row r="3017" spans="1:14" s="170" customFormat="1" ht="19.5" customHeight="1">
      <c r="A3017" s="106">
        <v>3012</v>
      </c>
      <c r="B3017" s="111" t="s">
        <v>3775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2"/>
      <c r="L3017" s="133">
        <v>1</v>
      </c>
      <c r="M3017" s="134" t="s">
        <v>290</v>
      </c>
      <c r="N3017" s="184"/>
    </row>
    <row r="3018" spans="1:14" s="170" customFormat="1" ht="19.5" customHeight="1">
      <c r="A3018" s="106">
        <v>3013</v>
      </c>
      <c r="B3018" s="111" t="s">
        <v>3776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2"/>
      <c r="L3018" s="133">
        <v>1</v>
      </c>
      <c r="M3018" s="134" t="s">
        <v>290</v>
      </c>
      <c r="N3018" s="184"/>
    </row>
    <row r="3019" spans="1:14" s="170" customFormat="1" ht="19.5" customHeight="1">
      <c r="A3019" s="106">
        <v>3014</v>
      </c>
      <c r="B3019" s="111" t="s">
        <v>3777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2"/>
      <c r="L3019" s="133">
        <v>1</v>
      </c>
      <c r="M3019" s="134" t="s">
        <v>290</v>
      </c>
      <c r="N3019" s="184"/>
    </row>
    <row r="3020" spans="1:14" s="170" customFormat="1" ht="19.5" customHeight="1">
      <c r="A3020" s="106">
        <v>3015</v>
      </c>
      <c r="B3020" s="111" t="s">
        <v>3779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2"/>
      <c r="L3020" s="133">
        <v>1</v>
      </c>
      <c r="M3020" s="134" t="s">
        <v>290</v>
      </c>
      <c r="N3020" s="184"/>
    </row>
    <row r="3021" spans="1:14" s="170" customFormat="1" ht="19.5" customHeight="1">
      <c r="A3021" s="106">
        <v>3016</v>
      </c>
      <c r="B3021" s="111" t="s">
        <v>3780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/>
      <c r="L3021" s="133">
        <v>1</v>
      </c>
      <c r="M3021" s="134" t="s">
        <v>290</v>
      </c>
      <c r="N3021" s="184"/>
    </row>
    <row r="3022" spans="1:14" s="170" customFormat="1" ht="19.5" customHeight="1">
      <c r="A3022" s="106">
        <v>3017</v>
      </c>
      <c r="B3022" s="111" t="s">
        <v>3781</v>
      </c>
      <c r="C3022" s="146">
        <v>37</v>
      </c>
      <c r="D3022" s="135" t="s">
        <v>1041</v>
      </c>
      <c r="E3022" s="156">
        <v>64900</v>
      </c>
      <c r="F3022" s="155" t="s">
        <v>642</v>
      </c>
      <c r="G3022" s="114" t="s">
        <v>1259</v>
      </c>
      <c r="H3022" s="133">
        <v>1</v>
      </c>
      <c r="I3022" s="155"/>
      <c r="J3022" s="112"/>
      <c r="K3022" s="112"/>
      <c r="L3022" s="133">
        <v>1</v>
      </c>
      <c r="M3022" s="134" t="s">
        <v>290</v>
      </c>
      <c r="N3022" s="184"/>
    </row>
    <row r="3023" spans="1:14" s="170" customFormat="1" ht="19.5" customHeight="1">
      <c r="A3023" s="106">
        <v>3018</v>
      </c>
      <c r="B3023" s="111" t="s">
        <v>3778</v>
      </c>
      <c r="C3023" s="146">
        <v>37</v>
      </c>
      <c r="D3023" s="135" t="s">
        <v>1043</v>
      </c>
      <c r="E3023" s="156">
        <v>64900</v>
      </c>
      <c r="F3023" s="155" t="s">
        <v>642</v>
      </c>
      <c r="G3023" s="114" t="s">
        <v>1259</v>
      </c>
      <c r="H3023" s="133">
        <v>1</v>
      </c>
      <c r="I3023" s="155"/>
      <c r="J3023" s="112"/>
      <c r="K3023" s="112"/>
      <c r="L3023" s="133">
        <v>1</v>
      </c>
      <c r="M3023" s="134" t="s">
        <v>290</v>
      </c>
      <c r="N3023" s="184"/>
    </row>
    <row r="3024" spans="1:14" s="170" customFormat="1" ht="19.5" customHeight="1">
      <c r="A3024" s="106">
        <v>3019</v>
      </c>
      <c r="B3024" s="111" t="s">
        <v>3782</v>
      </c>
      <c r="C3024" s="146">
        <v>4</v>
      </c>
      <c r="D3024" s="135" t="s">
        <v>1041</v>
      </c>
      <c r="E3024" s="156">
        <v>64900</v>
      </c>
      <c r="F3024" s="155" t="s">
        <v>642</v>
      </c>
      <c r="G3024" s="114" t="s">
        <v>1259</v>
      </c>
      <c r="H3024" s="133">
        <v>1</v>
      </c>
      <c r="I3024" s="155"/>
      <c r="J3024" s="112"/>
      <c r="K3024" s="112"/>
      <c r="L3024" s="133">
        <v>1</v>
      </c>
      <c r="M3024" s="134" t="s">
        <v>290</v>
      </c>
      <c r="N3024" s="184"/>
    </row>
    <row r="3025" spans="1:14" s="170" customFormat="1" ht="19.5" customHeight="1">
      <c r="A3025" s="106">
        <v>3020</v>
      </c>
      <c r="B3025" s="111" t="s">
        <v>3783</v>
      </c>
      <c r="C3025" s="146">
        <v>64</v>
      </c>
      <c r="D3025" s="135" t="s">
        <v>1010</v>
      </c>
      <c r="E3025" s="156">
        <v>64900</v>
      </c>
      <c r="F3025" s="155" t="s">
        <v>642</v>
      </c>
      <c r="G3025" s="114" t="s">
        <v>1259</v>
      </c>
      <c r="H3025" s="133">
        <v>1</v>
      </c>
      <c r="I3025" s="155"/>
      <c r="J3025" s="112"/>
      <c r="K3025" s="112"/>
      <c r="L3025" s="133">
        <v>1</v>
      </c>
      <c r="M3025" s="134" t="s">
        <v>290</v>
      </c>
      <c r="N3025" s="184"/>
    </row>
    <row r="3026" spans="1:14" s="170" customFormat="1" ht="19.5" customHeight="1">
      <c r="A3026" s="106"/>
      <c r="B3026" s="105"/>
      <c r="C3026" s="312"/>
      <c r="D3026" s="312"/>
      <c r="E3026" s="312"/>
      <c r="F3026" s="312"/>
      <c r="G3026" s="313"/>
      <c r="H3026" s="147">
        <f>SUBTOTAL(109,H6:H3025)</f>
        <v>3020</v>
      </c>
      <c r="I3026" s="147">
        <f>SUBTOTAL(109,I6:I3025)</f>
        <v>0</v>
      </c>
      <c r="J3026" s="147">
        <f>SUBTOTAL(109,J6:J3025)</f>
        <v>19</v>
      </c>
      <c r="K3026" s="147">
        <f>SUBTOTAL(109,K6:K3025)</f>
        <v>2882</v>
      </c>
      <c r="L3026" s="147">
        <f>SUBTOTAL(109,L6:L3025)</f>
        <v>119</v>
      </c>
      <c r="M3026" s="147"/>
      <c r="N3026" s="130"/>
    </row>
  </sheetData>
  <mergeCells count="17"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M4:M5"/>
    <mergeCell ref="N4:N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3" activePane="bottomLeft" state="frozen"/>
      <selection pane="bottomLeft" activeCell="V13" sqref="V13"/>
    </sheetView>
  </sheetViews>
  <sheetFormatPr defaultRowHeight="15.7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>
      <c r="G1" s="470" t="s">
        <v>24</v>
      </c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Z1"/>
    </row>
    <row r="2" spans="1:28" ht="23.25" customHeight="1">
      <c r="A2" s="178"/>
      <c r="B2" s="471" t="s">
        <v>1176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185"/>
    </row>
    <row r="3" spans="1:28" ht="23.25" customHeight="1">
      <c r="A3" s="177"/>
      <c r="B3" s="472" t="s">
        <v>3771</v>
      </c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185"/>
    </row>
    <row r="4" spans="1:28" s="183" customFormat="1" ht="48" customHeight="1">
      <c r="A4" s="473" t="s">
        <v>1155</v>
      </c>
      <c r="B4" s="460" t="s">
        <v>1156</v>
      </c>
      <c r="C4" s="477" t="s">
        <v>1690</v>
      </c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9"/>
      <c r="V4" s="186"/>
      <c r="W4" s="186"/>
      <c r="X4" s="186"/>
      <c r="Y4" s="186"/>
      <c r="Z4" s="186"/>
      <c r="AA4" s="186"/>
      <c r="AB4" s="187"/>
    </row>
    <row r="5" spans="1:28" s="183" customFormat="1" ht="24" customHeight="1">
      <c r="A5" s="474"/>
      <c r="B5" s="476"/>
      <c r="C5" s="480" t="s">
        <v>1157</v>
      </c>
      <c r="D5" s="480"/>
      <c r="E5" s="462" t="s">
        <v>1158</v>
      </c>
      <c r="F5" s="462"/>
      <c r="G5" s="462" t="s">
        <v>1159</v>
      </c>
      <c r="H5" s="462"/>
      <c r="I5" s="462" t="s">
        <v>1160</v>
      </c>
      <c r="J5" s="462"/>
      <c r="K5" s="462" t="s">
        <v>1161</v>
      </c>
      <c r="L5" s="462"/>
      <c r="M5" s="462" t="s">
        <v>1162</v>
      </c>
      <c r="N5" s="462"/>
      <c r="O5" s="462" t="s">
        <v>1163</v>
      </c>
      <c r="P5" s="462"/>
      <c r="Q5" s="462" t="s">
        <v>1164</v>
      </c>
      <c r="R5" s="462"/>
      <c r="S5" s="463" t="s">
        <v>15</v>
      </c>
      <c r="T5" s="463" t="s">
        <v>13</v>
      </c>
      <c r="U5" s="462" t="s">
        <v>1165</v>
      </c>
      <c r="V5" s="465" t="s">
        <v>1691</v>
      </c>
      <c r="W5" s="465" t="s">
        <v>1692</v>
      </c>
      <c r="X5" s="465" t="s">
        <v>1693</v>
      </c>
      <c r="Y5" s="462" t="s">
        <v>1166</v>
      </c>
      <c r="Z5" s="460" t="s">
        <v>1167</v>
      </c>
      <c r="AA5" s="460" t="s">
        <v>1694</v>
      </c>
      <c r="AB5" s="466" t="s">
        <v>1695</v>
      </c>
    </row>
    <row r="6" spans="1:28" ht="30" customHeight="1">
      <c r="A6" s="475"/>
      <c r="B6" s="461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64"/>
      <c r="T6" s="464"/>
      <c r="U6" s="462"/>
      <c r="V6" s="465"/>
      <c r="W6" s="465"/>
      <c r="X6" s="465"/>
      <c r="Y6" s="462"/>
      <c r="Z6" s="461"/>
      <c r="AA6" s="461"/>
      <c r="AB6" s="467"/>
    </row>
    <row r="7" spans="1:28" ht="37.5" customHeight="1">
      <c r="A7" s="189">
        <v>1</v>
      </c>
      <c r="B7" s="190" t="s">
        <v>1696</v>
      </c>
      <c r="C7" s="191">
        <v>61</v>
      </c>
      <c r="D7" s="191">
        <v>15</v>
      </c>
      <c r="E7" s="191">
        <v>408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551</v>
      </c>
      <c r="T7" s="192">
        <f>D7+F7+H7+J7+L7+N7+P7+R7</f>
        <v>206</v>
      </c>
      <c r="U7" s="192">
        <f>S7+T7</f>
        <v>757</v>
      </c>
      <c r="V7" s="191">
        <v>4</v>
      </c>
      <c r="W7" s="191">
        <v>502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>
      <c r="A8" s="189">
        <v>2</v>
      </c>
      <c r="B8" s="190" t="s">
        <v>1697</v>
      </c>
      <c r="C8" s="191">
        <v>205</v>
      </c>
      <c r="D8" s="191">
        <v>37</v>
      </c>
      <c r="E8" s="191">
        <v>655</v>
      </c>
      <c r="F8" s="191">
        <v>347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909</v>
      </c>
      <c r="T8" s="192">
        <f t="shared" si="0"/>
        <v>400</v>
      </c>
      <c r="U8" s="192">
        <f t="shared" ref="U8:U16" si="1">S8+T8</f>
        <v>1309</v>
      </c>
      <c r="V8" s="191">
        <v>8</v>
      </c>
      <c r="W8" s="191">
        <v>951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>
      <c r="A12" s="189">
        <v>6</v>
      </c>
      <c r="B12" s="193" t="s">
        <v>1170</v>
      </c>
      <c r="C12" s="191">
        <v>40</v>
      </c>
      <c r="D12" s="191">
        <v>5</v>
      </c>
      <c r="E12" s="191">
        <v>30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71</v>
      </c>
      <c r="T12" s="192">
        <f t="shared" si="0"/>
        <v>14</v>
      </c>
      <c r="U12" s="192">
        <f t="shared" si="1"/>
        <v>85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>
      <c r="A16" s="189">
        <v>10</v>
      </c>
      <c r="B16" s="193" t="s">
        <v>1174</v>
      </c>
      <c r="C16" s="191">
        <v>37</v>
      </c>
      <c r="D16" s="191">
        <v>5</v>
      </c>
      <c r="E16" s="191">
        <v>22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73</v>
      </c>
      <c r="T16" s="192">
        <f t="shared" si="0"/>
        <v>12</v>
      </c>
      <c r="U16" s="192">
        <f t="shared" si="1"/>
        <v>85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>
      <c r="A17" s="468" t="s">
        <v>1175</v>
      </c>
      <c r="B17" s="469"/>
      <c r="C17" s="194">
        <f t="shared" ref="C17:X17" si="3">SUM(C7:C16)</f>
        <v>602</v>
      </c>
      <c r="D17" s="194">
        <f t="shared" si="3"/>
        <v>114</v>
      </c>
      <c r="E17" s="194">
        <f t="shared" si="3"/>
        <v>1437</v>
      </c>
      <c r="F17" s="194">
        <f t="shared" si="3"/>
        <v>654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2219</v>
      </c>
      <c r="T17" s="194">
        <f t="shared" si="3"/>
        <v>801</v>
      </c>
      <c r="U17" s="194">
        <f t="shared" si="3"/>
        <v>3020</v>
      </c>
      <c r="V17" s="194">
        <f>SUM(V7:V16)</f>
        <v>12</v>
      </c>
      <c r="W17" s="194">
        <f t="shared" si="3"/>
        <v>1908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>
      <c r="Z18"/>
    </row>
    <row r="19" spans="1:28">
      <c r="A19" s="195">
        <v>1</v>
      </c>
      <c r="B19" s="459" t="s">
        <v>1699</v>
      </c>
      <c r="C19" s="459"/>
      <c r="D19" s="459"/>
      <c r="E19" s="195">
        <v>74</v>
      </c>
      <c r="Z19"/>
    </row>
    <row r="20" spans="1:28">
      <c r="A20" s="195">
        <v>2</v>
      </c>
      <c r="B20" s="459" t="s">
        <v>1700</v>
      </c>
      <c r="C20" s="459"/>
      <c r="D20" s="459"/>
      <c r="E20" s="195">
        <v>14</v>
      </c>
      <c r="Z20"/>
    </row>
    <row r="21" spans="1:28">
      <c r="A21" s="195">
        <v>3</v>
      </c>
      <c r="B21" s="459" t="s">
        <v>2663</v>
      </c>
      <c r="C21" s="459"/>
      <c r="D21" s="459"/>
      <c r="E21" s="195">
        <v>1</v>
      </c>
      <c r="Z21"/>
    </row>
    <row r="22" spans="1:28">
      <c r="A22" s="195">
        <v>4</v>
      </c>
      <c r="B22" s="459" t="s">
        <v>1701</v>
      </c>
      <c r="C22" s="459"/>
      <c r="D22" s="459"/>
      <c r="E22" s="195">
        <v>4</v>
      </c>
      <c r="Z22"/>
    </row>
    <row r="23" spans="1:28">
      <c r="A23" s="195">
        <v>5</v>
      </c>
      <c r="B23" s="459" t="s">
        <v>1702</v>
      </c>
      <c r="C23" s="459"/>
      <c r="D23" s="459"/>
      <c r="E23" s="195">
        <v>10</v>
      </c>
      <c r="Z23"/>
    </row>
    <row r="24" spans="1:28">
      <c r="A24" s="195">
        <v>6</v>
      </c>
      <c r="B24" t="s">
        <v>1703</v>
      </c>
      <c r="E24" s="19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H49" sqref="H49"/>
    </sheetView>
  </sheetViews>
  <sheetFormatPr defaultRowHeight="15.7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>
      <c r="B1" s="455" t="s">
        <v>893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</row>
    <row r="2" spans="1:16" ht="26.25">
      <c r="B2" s="456" t="s">
        <v>894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</row>
    <row r="3" spans="1:16" ht="24.75">
      <c r="B3" s="457" t="s">
        <v>2972</v>
      </c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</row>
    <row r="4" spans="1:16" s="260" customFormat="1" ht="18.75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</row>
    <row r="10" spans="1:16" ht="24.7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>
      <c r="A47" s="261">
        <v>43</v>
      </c>
      <c r="B47" s="265" t="s">
        <v>3745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8" t="s">
        <v>3746</v>
      </c>
      <c r="J47" s="319" t="s">
        <v>3747</v>
      </c>
    </row>
    <row r="48" spans="1:10" ht="24.75">
      <c r="A48" s="481" t="s">
        <v>14</v>
      </c>
      <c r="B48" s="482"/>
      <c r="C48" s="482"/>
      <c r="D48" s="482"/>
      <c r="E48" s="483"/>
      <c r="F48" s="266">
        <f>SUM(F5:F47)</f>
        <v>43</v>
      </c>
      <c r="G48" s="484"/>
      <c r="H48" s="485"/>
      <c r="I48" s="485"/>
      <c r="J48" s="486"/>
    </row>
    <row r="49" spans="7:8" ht="17.25">
      <c r="G49" s="273"/>
      <c r="H49" s="273"/>
    </row>
  </sheetData>
  <mergeCells count="5">
    <mergeCell ref="B1:P1"/>
    <mergeCell ref="B2:P2"/>
    <mergeCell ref="B3:P3"/>
    <mergeCell ref="A48:E48"/>
    <mergeCell ref="G48:J48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G16" sqref="G16"/>
    </sheetView>
  </sheetViews>
  <sheetFormatPr defaultRowHeight="15.75"/>
  <cols>
    <col min="1" max="1" width="6.75" customWidth="1"/>
    <col min="2" max="2" width="3" bestFit="1" customWidth="1"/>
    <col min="8" max="8" width="3.625" customWidth="1"/>
  </cols>
  <sheetData>
    <row r="3" spans="2:12">
      <c r="B3" s="487" t="s">
        <v>2865</v>
      </c>
      <c r="C3" s="487"/>
      <c r="D3" s="487"/>
      <c r="E3" s="487"/>
      <c r="F3" s="487"/>
      <c r="H3" s="492" t="s">
        <v>2865</v>
      </c>
      <c r="I3" s="492"/>
      <c r="J3" s="492"/>
      <c r="K3" s="492"/>
      <c r="L3" s="492"/>
    </row>
    <row r="4" spans="2:12">
      <c r="B4" s="488" t="s">
        <v>2866</v>
      </c>
      <c r="C4" s="488"/>
      <c r="D4" s="488"/>
      <c r="E4" s="488"/>
      <c r="F4" s="488"/>
      <c r="H4" s="230"/>
      <c r="I4" s="230"/>
      <c r="J4" s="230" t="s">
        <v>3301</v>
      </c>
      <c r="K4" s="230"/>
      <c r="L4" s="230"/>
    </row>
    <row r="5" spans="2:12">
      <c r="B5" s="489" t="s">
        <v>2867</v>
      </c>
      <c r="C5" s="489"/>
      <c r="D5" s="489"/>
      <c r="E5" s="489"/>
      <c r="F5" s="489"/>
      <c r="H5" s="230"/>
      <c r="I5" s="230"/>
      <c r="J5" s="230" t="s">
        <v>3302</v>
      </c>
      <c r="K5" s="230"/>
      <c r="L5" s="230"/>
    </row>
    <row r="6" spans="2:12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>
      <c r="B14" s="257">
        <v>8</v>
      </c>
      <c r="C14" s="257" t="s">
        <v>2860</v>
      </c>
      <c r="D14" s="257"/>
      <c r="E14" s="257"/>
      <c r="F14" s="257">
        <v>22</v>
      </c>
      <c r="H14" s="304">
        <v>8</v>
      </c>
      <c r="I14" s="304" t="s">
        <v>2860</v>
      </c>
      <c r="J14" s="304">
        <v>0</v>
      </c>
      <c r="K14" s="304"/>
      <c r="L14" s="304">
        <f t="shared" si="0"/>
        <v>0</v>
      </c>
    </row>
    <row r="15" spans="2:12">
      <c r="B15" s="257">
        <v>9</v>
      </c>
      <c r="C15" s="257" t="s">
        <v>2861</v>
      </c>
      <c r="D15" s="257"/>
      <c r="E15" s="257"/>
      <c r="F15" s="257"/>
      <c r="H15" s="304">
        <v>9</v>
      </c>
      <c r="I15" s="304" t="s">
        <v>2861</v>
      </c>
      <c r="J15" s="304"/>
      <c r="K15" s="304"/>
      <c r="L15" s="304">
        <f t="shared" si="0"/>
        <v>0</v>
      </c>
    </row>
    <row r="16" spans="2:12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>
      <c r="B19" s="490" t="s">
        <v>30</v>
      </c>
      <c r="C19" s="491"/>
      <c r="D19" s="257"/>
      <c r="E19" s="257"/>
      <c r="F19" s="257">
        <f>SUM(F7:F18)</f>
        <v>3020</v>
      </c>
      <c r="H19" s="493" t="s">
        <v>30</v>
      </c>
      <c r="I19" s="494"/>
      <c r="J19" s="304">
        <f>SUM(J7:J18)</f>
        <v>35</v>
      </c>
      <c r="K19" s="304">
        <f t="shared" ref="K19:L19" si="1">SUM(K7:K18)</f>
        <v>8</v>
      </c>
      <c r="L19" s="304">
        <f t="shared" si="1"/>
        <v>43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2020-12-12T08:39:44Z</cp:lastPrinted>
  <dcterms:created xsi:type="dcterms:W3CDTF">2020-03-25T07:02:21Z</dcterms:created>
  <dcterms:modified xsi:type="dcterms:W3CDTF">2020-12-22T05:48:15Z</dcterms:modified>
</cp:coreProperties>
</file>