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Name'!$B$4:$N$3026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Q237" l="1"/>
  <c r="V17" i="40" l="1"/>
  <c r="I3027" i="35" l="1"/>
  <c r="J3027"/>
  <c r="K3027"/>
  <c r="L3027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O21"/>
  <c r="P21"/>
  <c r="J19" i="42" l="1"/>
  <c r="B6" i="34" l="1"/>
  <c r="D16" i="30"/>
  <c r="B8" i="34"/>
  <c r="H3027" i="35" l="1"/>
  <c r="F48" i="43" l="1"/>
  <c r="F19" i="42" l="1"/>
  <c r="H19" i="32" l="1"/>
  <c r="L19" s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<sst xmlns="http://schemas.openxmlformats.org/spreadsheetml/2006/main" count="16195" uniqueCount="3784">
  <si>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</si>
  <si>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</si>
  <si>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</si>
  <si>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</si>
  <si>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</si>
  <si>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</si>
  <si>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</si>
  <si>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</si>
  <si>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</si>
  <si>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</si>
  <si>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</si>
  <si>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</si>
  <si>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</si>
  <si>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</si>
  <si>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</si>
  <si>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</si>
  <si>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</si>
  <si>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</si>
  <si>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</si>
  <si>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</si>
  <si>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</si>
  <si>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</si>
  <si>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</si>
  <si>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</si>
  <si>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</si>
  <si>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</si>
  <si>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</si>
  <si>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</si>
  <si>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</si>
  <si>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</si>
  <si>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</si>
  <si>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</si>
  <si>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</si>
  <si>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</si>
  <si>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</si>
  <si>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</si>
  <si>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</si>
  <si>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</si>
  <si>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</si>
  <si>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</si>
  <si>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</si>
  <si>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</si>
  <si>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</si>
  <si>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</si>
  <si>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</si>
  <si>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</si>
  <si>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</si>
  <si>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</si>
  <si>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</si>
  <si>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</si>
  <si>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</si>
  <si>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</si>
  <si>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</si>
  <si>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</si>
  <si>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</si>
  <si>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</si>
  <si>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</si>
  <si>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</si>
  <si>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</si>
  <si>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</si>
  <si>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</si>
  <si>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</si>
  <si>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</si>
  <si>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</si>
  <si>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</si>
  <si>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</si>
  <si>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</si>
  <si>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</si>
  <si>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</si>
  <si>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</si>
  <si>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</si>
  <si>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</si>
  <si>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</si>
  <si>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</si>
  <si>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</si>
  <si>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</si>
  <si>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</si>
  <si>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</si>
  <si>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</si>
  <si>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</si>
  <si>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</si>
  <si>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</si>
  <si>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</si>
  <si>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</si>
  <si>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</si>
  <si>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</si>
  <si>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</si>
  <si>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</si>
  <si>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</si>
  <si>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</si>
  <si>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</si>
  <si>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</si>
  <si>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</si>
  <si>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</si>
  <si>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</si>
  <si>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</si>
  <si>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</si>
  <si>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</si>
  <si>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</si>
  <si>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</si>
  <si>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</si>
  <si>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</si>
  <si>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</si>
  <si>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</si>
  <si>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</si>
  <si>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</si>
  <si>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</si>
  <si>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</si>
  <si>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</si>
  <si>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</si>
  <si>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</si>
  <si>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</si>
  <si>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</si>
  <si>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</si>
  <si>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</si>
  <si>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</si>
  <si>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</si>
  <si>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</si>
  <si>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</si>
  <si>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</si>
  <si>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</si>
  <si>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</si>
  <si>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</si>
  <si>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</si>
  <si>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</si>
  <si>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</si>
  <si>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</si>
  <si>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</si>
  <si>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</si>
  <si>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</si>
  <si>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</si>
  <si>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</si>
  <si>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</si>
  <si>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</si>
  <si>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</si>
  <si>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</si>
  <si>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</si>
  <si>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</si>
  <si>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</si>
  <si>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</si>
  <si>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</si>
  <si>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</si>
  <si>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</si>
  <si>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</si>
  <si>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</si>
  <si>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</si>
  <si>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</si>
  <si>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</si>
  <si>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</si>
  <si>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</si>
  <si>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</si>
  <si>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</si>
  <si>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</si>
  <si>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</si>
  <si>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</si>
  <si>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</si>
  <si>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</si>
  <si>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</si>
  <si>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</si>
  <si>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</si>
  <si>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</si>
  <si>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</si>
  <si>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</si>
  <si>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</si>
  <si>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</si>
  <si>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</si>
  <si>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</si>
  <si>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</si>
  <si>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</si>
  <si>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</si>
  <si>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</si>
  <si>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</si>
  <si>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</si>
  <si>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</si>
  <si>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</si>
  <si>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</si>
  <si>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</si>
  <si>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</si>
  <si>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</si>
  <si>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</si>
  <si>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</si>
  <si>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</si>
  <si>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</si>
  <si>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</si>
  <si>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</si>
  <si>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</si>
  <si>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</si>
  <si>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</si>
  <si>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</si>
  <si>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</si>
  <si>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</si>
  <si>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</si>
  <si>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</si>
  <si>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</si>
  <si>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</si>
  <si>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</si>
  <si>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</si>
  <si>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</si>
  <si>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</si>
  <si>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</si>
  <si>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</si>
  <si>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</si>
  <si>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</si>
  <si>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</si>
  <si>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</si>
  <si>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</si>
  <si>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</si>
  <si>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</si>
  <si>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</si>
  <si>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</si>
  <si>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</si>
  <si>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</si>
  <si>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</si>
  <si>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</si>
  <si>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</si>
  <si>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</si>
  <si>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</si>
  <si>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</si>
  <si>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</si>
  <si>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</si>
  <si>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</si>
  <si>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</si>
  <si>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</si>
  <si>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</si>
  <si>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</si>
  <si>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</si>
  <si>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</si>
  <si>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</si>
  <si>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</si>
  <si>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</si>
  <si>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</si>
  <si>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</si>
  <si>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</si>
  <si>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</si>
  <si>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</si>
  <si>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</si>
  <si>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</si>
  <si>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</si>
  <si>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</si>
  <si>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</si>
  <si>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</si>
  <si>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</si>
  <si>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</si>
  <si>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</si>
  <si>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</si>
  <si>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</si>
  <si>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</si>
  <si>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</si>
  <si>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</si>
  <si>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</si>
  <si>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</si>
  <si>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</si>
  <si>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</si>
  <si>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</si>
  <si>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</si>
  <si>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</si>
  <si>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</si>
  <si>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</si>
  <si>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</si>
  <si>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</si>
  <si>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</si>
  <si>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</si>
  <si>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</si>
  <si>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</si>
  <si>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</si>
  <si>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</si>
  <si>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</si>
  <si>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</si>
  <si>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</si>
  <si>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</si>
  <si>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</si>
  <si>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</si>
  <si>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</si>
  <si>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</si>
  <si>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</si>
  <si>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</si>
  <si>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</si>
  <si>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</si>
  <si>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</si>
  <si>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</si>
  <si>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</si>
  <si>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</si>
  <si>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</si>
  <si>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</si>
  <si>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</si>
  <si>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</si>
  <si>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</si>
  <si>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</si>
  <si>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</si>
  <si>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</si>
  <si>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</si>
  <si>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</si>
  <si>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</si>
  <si>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</si>
  <si>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</si>
  <si>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</si>
  <si>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</si>
  <si>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</si>
  <si>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</si>
  <si>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</si>
  <si>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</si>
  <si>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</si>
  <si>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</si>
  <si>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</si>
  <si>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</si>
  <si>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</si>
  <si>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</si>
  <si>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</si>
  <si>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</si>
  <si>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</si>
  <si>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</si>
  <si>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</si>
  <si>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</si>
  <si>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</si>
  <si>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</si>
  <si>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</si>
  <si>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</si>
  <si>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</si>
  <si>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</si>
  <si>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</si>
  <si>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</si>
  <si>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</si>
  <si>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</si>
  <si>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</si>
  <si>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</si>
  <si>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</si>
  <si>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</si>
  <si>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</si>
  <si>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</si>
  <si>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</si>
  <si>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</si>
  <si>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</si>
  <si>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</si>
  <si>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</si>
  <si>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</si>
  <si>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</si>
  <si>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</si>
  <si>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</si>
  <si>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</si>
  <si>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</si>
  <si>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</si>
  <si>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</si>
  <si>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</si>
  <si>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</si>
  <si>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</si>
  <si>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</si>
  <si>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</si>
  <si>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</si>
  <si>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</si>
  <si>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</si>
  <si>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</si>
  <si>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</si>
  <si>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</si>
  <si>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</si>
  <si>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</si>
  <si>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</si>
  <si>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</si>
  <si>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</si>
  <si>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</si>
  <si>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</si>
  <si>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</si>
  <si>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</si>
  <si>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</si>
  <si>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</si>
  <si>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</si>
  <si>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</si>
  <si>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</si>
  <si>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</si>
  <si>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</si>
  <si>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</si>
  <si>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</si>
  <si>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</si>
  <si>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</si>
  <si>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</si>
  <si>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</si>
  <si>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</si>
  <si>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</si>
  <si>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</si>
  <si>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</si>
  <si>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</si>
  <si>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</si>
  <si>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</si>
  <si>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</si>
  <si>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</si>
  <si>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</si>
  <si>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</si>
  <si>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</si>
  <si>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</si>
  <si>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</si>
  <si>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</si>
  <si>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</si>
  <si>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</si>
  <si>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</si>
  <si>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</si>
  <si>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</si>
  <si>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</si>
  <si>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</si>
  <si>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</si>
  <si>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</si>
  <si>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</si>
  <si>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</si>
  <si>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</si>
  <si>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</si>
  <si>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</si>
  <si>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</si>
  <si>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</si>
  <si>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</si>
  <si>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</si>
  <si>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</si>
  <si>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</si>
  <si>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</si>
  <si>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</si>
  <si>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</si>
  <si>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</si>
  <si>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</si>
  <si>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</si>
  <si>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</si>
  <si>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</si>
  <si>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</si>
  <si>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</si>
  <si>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</si>
  <si>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</si>
  <si>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</si>
  <si>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</si>
  <si>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</si>
  <si>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</si>
  <si>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</si>
  <si>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</si>
  <si>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</si>
  <si>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</si>
  <si>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</si>
  <si>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</si>
  <si>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</si>
  <si>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</si>
  <si>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</si>
  <si>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</si>
  <si>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</si>
  <si>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</si>
  <si>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</si>
  <si>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</si>
  <si>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</si>
  <si>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</si>
  <si>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</si>
  <si>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</si>
  <si>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</si>
  <si>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</si>
  <si>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</si>
  <si>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</si>
  <si>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</si>
  <si>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</si>
  <si>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</si>
  <si>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</si>
  <si>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</si>
  <si>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</si>
  <si>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</si>
  <si>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</si>
  <si>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</si>
  <si>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</si>
  <si>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</si>
  <si>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</si>
  <si>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</si>
  <si>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</si>
  <si>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</si>
  <si>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</si>
  <si>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</si>
  <si>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</si>
  <si>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</si>
  <si>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</si>
  <si>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</si>
  <si>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</si>
  <si>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</si>
  <si>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</si>
  <si>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</si>
  <si>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</si>
  <si>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</si>
  <si>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</si>
  <si>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</si>
  <si>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</si>
  <si>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</si>
  <si>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</si>
  <si>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</si>
  <si>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</si>
  <si>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</si>
  <si>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</si>
  <si>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</si>
  <si>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</si>
  <si>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</si>
  <si>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</si>
  <si>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</si>
  <si>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</si>
  <si>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</si>
  <si>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</si>
  <si>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</si>
  <si>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</si>
  <si>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</si>
  <si>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</si>
  <si>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</si>
  <si>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</si>
  <si>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</si>
  <si>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</si>
  <si>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</si>
  <si>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</si>
  <si>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</si>
  <si>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</si>
  <si>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</si>
  <si>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</si>
  <si>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</si>
  <si>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</si>
  <si>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</si>
  <si>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</si>
  <si>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</si>
  <si>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</si>
  <si>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</si>
  <si>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</si>
  <si>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</si>
  <si>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</si>
  <si>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</si>
  <si>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</si>
  <si>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</si>
  <si>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</si>
  <si>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</si>
  <si>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</si>
  <si>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</si>
  <si>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</si>
  <si>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</si>
  <si>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</si>
  <si>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</si>
  <si>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</si>
  <si>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</si>
  <si>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</si>
  <si>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</si>
  <si>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</si>
  <si>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</si>
  <si>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</si>
  <si>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</si>
  <si>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</si>
  <si>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</si>
  <si>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</si>
  <si>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</si>
  <si>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</si>
  <si>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</si>
  <si>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</si>
  <si>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</si>
  <si>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</si>
  <si>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</si>
  <si>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</si>
  <si>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</si>
  <si>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</si>
  <si>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</si>
  <si>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</si>
  <si>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</si>
  <si>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</si>
  <si>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</si>
  <si>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</si>
  <si>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</si>
  <si>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</si>
  <si>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</si>
  <si>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</si>
  <si>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</si>
  <si>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</si>
  <si>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</si>
  <si>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</si>
  <si>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</si>
  <si>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</si>
  <si>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</si>
  <si>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</si>
  <si>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</si>
  <si>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</si>
  <si>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</si>
  <si>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</si>
  <si>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</si>
  <si>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</si>
  <si>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</si>
  <si>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</si>
  <si>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</si>
  <si>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</si>
  <si>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</si>
  <si>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</si>
  <si>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</si>
  <si>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</si>
  <si>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</si>
  <si>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</si>
  <si>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</si>
  <si>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</si>
  <si>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</si>
  <si>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</si>
  <si>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</si>
  <si>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</si>
  <si>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</si>
  <si>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</si>
  <si>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</si>
  <si>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</si>
  <si>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</si>
  <si>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</si>
  <si>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</si>
  <si>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</si>
  <si>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</si>
  <si>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</si>
  <si>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</si>
  <si>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</si>
  <si>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</si>
  <si>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</si>
  <si>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</si>
  <si>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</si>
  <si>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</si>
  <si>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</si>
  <si>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</si>
  <si>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</si>
  <si>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</si>
  <si>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</si>
  <si>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</si>
  <si>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</si>
  <si>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</si>
  <si>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</si>
  <si>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</si>
  <si>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</si>
  <si>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</si>
  <si>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</si>
  <si>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</si>
  <si>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</si>
  <si>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</si>
  <si>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</si>
  <si>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</si>
  <si>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</si>
  <si>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</si>
  <si>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</si>
  <si>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</si>
  <si>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</si>
  <si>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</si>
  <si>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</si>
  <si>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</si>
  <si>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</si>
  <si>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</si>
  <si>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</si>
  <si>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</si>
  <si>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</si>
  <si>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</si>
  <si>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</si>
  <si>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</si>
  <si>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</si>
  <si>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</si>
  <si>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</si>
  <si>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</si>
  <si>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</si>
  <si>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</si>
  <si>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</si>
  <si>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</si>
  <si>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</si>
  <si>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</si>
  <si>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</si>
  <si>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</si>
  <si>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</si>
  <si>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</si>
  <si>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</si>
  <si>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</si>
  <si>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</si>
  <si>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</si>
  <si>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</si>
  <si>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</si>
  <si>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</si>
  <si>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</si>
  <si>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</si>
  <si>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</si>
  <si>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</si>
  <si>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</si>
  <si>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</si>
  <si>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</si>
  <si>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</si>
  <si>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</si>
  <si>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</si>
  <si>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</si>
  <si>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</si>
  <si>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</si>
  <si>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</si>
  <si>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</si>
  <si>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</si>
  <si>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</si>
  <si>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</si>
  <si>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</si>
  <si>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</si>
  <si>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</si>
  <si>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</si>
  <si>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</si>
  <si>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</si>
  <si>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</si>
  <si>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</si>
  <si>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</si>
  <si>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</si>
  <si>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</si>
  <si>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</si>
  <si>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</si>
  <si>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</si>
  <si>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</si>
  <si>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</si>
  <si>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</si>
  <si>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</si>
  <si>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</si>
  <si>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</si>
  <si>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</si>
  <si>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</si>
  <si>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</si>
  <si>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</si>
  <si>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</si>
  <si>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</si>
  <si>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</si>
  <si>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</si>
  <si>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</si>
  <si>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</si>
  <si>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</si>
  <si>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</si>
  <si>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</si>
  <si>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</si>
  <si>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</si>
  <si>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</si>
  <si>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</si>
  <si>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</si>
  <si>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</si>
  <si>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</si>
  <si>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</si>
  <si>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</si>
  <si>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</si>
  <si>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</si>
  <si>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</si>
  <si>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</si>
  <si>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</si>
  <si>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</si>
  <si>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</si>
  <si>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</si>
  <si>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</si>
  <si>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</si>
  <si>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</si>
  <si>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</si>
  <si>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</si>
  <si>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</si>
  <si>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</si>
  <si>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</si>
  <si>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</si>
  <si>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</si>
  <si>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</si>
  <si>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</si>
  <si>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</si>
  <si>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</si>
  <si>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</si>
  <si>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</si>
  <si>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</si>
  <si>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</si>
  <si>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</si>
  <si>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</si>
  <si>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</si>
  <si>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</si>
  <si>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</si>
  <si>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</si>
  <si>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</si>
  <si>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</si>
  <si>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</si>
  <si>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</si>
  <si>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</si>
  <si>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</si>
  <si>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</si>
  <si>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</si>
  <si>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</si>
  <si>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</si>
  <si>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</si>
  <si>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</si>
  <si>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</si>
  <si>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</si>
  <si>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</si>
  <si>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</si>
  <si>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</si>
  <si>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</si>
  <si>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</si>
  <si>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</si>
  <si>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</si>
  <si>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</si>
  <si>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</si>
  <si>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</si>
  <si>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</si>
  <si>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</si>
  <si>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</si>
  <si>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</si>
  <si>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</si>
  <si>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</si>
  <si>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</si>
  <si>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</si>
  <si>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</si>
  <si>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</si>
  <si>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</si>
  <si>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</si>
  <si>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</si>
  <si>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</si>
  <si>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</si>
  <si>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</si>
  <si>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</si>
  <si>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</si>
  <si>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</si>
  <si>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</si>
  <si>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</si>
  <si>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</si>
  <si>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</si>
  <si>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</si>
  <si>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</si>
  <si>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</si>
  <si>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</si>
  <si>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</si>
  <si>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</si>
  <si>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</si>
  <si>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</si>
  <si>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</si>
  <si>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</si>
  <si>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</si>
  <si>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</si>
  <si>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</si>
  <si>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</si>
  <si>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</si>
  <si>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</si>
  <si>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</si>
  <si>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</si>
  <si>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</si>
  <si>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</si>
  <si>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</si>
  <si>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</si>
  <si>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</si>
  <si>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</si>
  <si>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</si>
  <si>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</si>
  <si>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</si>
  <si>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</si>
  <si>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</si>
  <si>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</si>
  <si>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</si>
  <si>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</si>
  <si>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</si>
  <si>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</si>
  <si>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</si>
  <si>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</si>
  <si>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</si>
  <si>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</si>
  <si>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</si>
  <si>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</si>
  <si>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</si>
  <si>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</si>
  <si>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</si>
  <si>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</si>
  <si>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</si>
  <si>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</si>
  <si>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</si>
  <si>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</si>
  <si>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</si>
  <si>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</si>
  <si>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</si>
  <si>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</si>
  <si>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</si>
  <si>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</si>
  <si>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</si>
  <si>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</si>
  <si>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</si>
  <si>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</si>
  <si>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</si>
  <si>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</si>
  <si>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</si>
  <si>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</si>
  <si>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</si>
  <si>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</si>
  <si>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</si>
  <si>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</si>
  <si>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</si>
  <si>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</si>
  <si>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</si>
  <si>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</si>
  <si>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</si>
  <si>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</si>
  <si>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</si>
  <si>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</si>
  <si>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</si>
  <si>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</si>
  <si>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</si>
  <si>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</si>
  <si>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</si>
  <si>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</si>
  <si>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</si>
  <si>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</si>
  <si>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</si>
  <si>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</si>
  <si>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</si>
  <si>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</si>
  <si>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</si>
  <si>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</si>
  <si>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</si>
  <si>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</si>
  <si>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</si>
  <si>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</si>
  <si>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</si>
  <si>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</si>
  <si>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</si>
  <si>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</si>
  <si>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</si>
  <si>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</si>
  <si>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</si>
  <si>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</si>
  <si>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</si>
  <si>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</si>
  <si>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</si>
  <si>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</si>
  <si>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</si>
  <si>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</si>
  <si>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</si>
  <si>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</si>
  <si>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</si>
  <si>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</si>
  <si>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</si>
  <si>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</si>
  <si>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</si>
  <si>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</si>
  <si>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</si>
  <si>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</si>
  <si>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</si>
  <si>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</si>
  <si>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</si>
  <si>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</si>
  <si>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</si>
  <si>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</si>
  <si>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</si>
  <si>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</si>
  <si>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</si>
  <si>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</si>
  <si>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</si>
  <si>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</si>
  <si>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</si>
  <si>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</si>
  <si>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</si>
  <si>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</si>
  <si>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</si>
  <si>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</si>
  <si>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</si>
  <si>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</si>
  <si>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</si>
  <si>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</si>
  <si>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</si>
  <si>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</si>
  <si>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</si>
  <si>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</si>
  <si>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</si>
  <si>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</si>
  <si>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</si>
  <si>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</si>
  <si>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</si>
  <si>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</si>
  <si>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</si>
  <si>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</si>
  <si>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</si>
  <si>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</si>
  <si>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</si>
  <si>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</si>
  <si>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</si>
  <si>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</si>
  <si>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</si>
  <si>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</si>
  <si>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</si>
  <si>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</si>
  <si>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</si>
  <si>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</si>
  <si>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</si>
  <si>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</si>
  <si>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</si>
  <si>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</si>
  <si>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</si>
  <si>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</si>
  <si>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</si>
  <si>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</si>
  <si>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</si>
  <si>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</si>
  <si>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</si>
  <si>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</si>
  <si>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</si>
  <si>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</si>
  <si>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</si>
  <si>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</si>
  <si>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</si>
  <si>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</si>
  <si>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</si>
  <si>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</si>
  <si>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</si>
  <si>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</si>
  <si>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</si>
  <si>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</si>
  <si>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</si>
  <si>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</si>
  <si>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</si>
  <si>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</si>
  <si>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</si>
  <si>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</si>
  <si>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</si>
  <si>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</si>
  <si>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</si>
  <si>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</si>
  <si>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</si>
  <si>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</si>
  <si>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</si>
  <si>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</si>
  <si>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</si>
  <si>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</si>
  <si>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</si>
  <si>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</si>
  <si>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</si>
  <si>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</si>
  <si>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</si>
  <si>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</si>
  <si>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</si>
  <si>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</si>
  <si>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</si>
  <si>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</si>
  <si>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</si>
  <si>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</si>
  <si>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</si>
  <si>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</si>
  <si>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</si>
  <si>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</si>
  <si>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</si>
  <si>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</si>
  <si>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</si>
  <si>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</si>
  <si>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</si>
  <si>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</si>
  <si>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</si>
  <si>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</si>
  <si>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</si>
  <si>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</si>
  <si>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</si>
  <si>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</si>
  <si>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</si>
  <si>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</si>
  <si>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</si>
  <si>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</si>
  <si>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</si>
  <si>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</si>
  <si>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</si>
  <si>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</si>
  <si>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</si>
  <si>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</si>
  <si>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</si>
  <si>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</si>
  <si>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</si>
  <si>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</si>
  <si>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</si>
  <si>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</si>
  <si>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</si>
  <si>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</si>
  <si>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</si>
  <si>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</si>
  <si>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</si>
  <si>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</si>
  <si>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</si>
  <si>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</si>
  <si>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</si>
  <si>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</si>
  <si>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</si>
  <si>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</si>
  <si>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</si>
  <si>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</si>
  <si>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</si>
  <si>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</si>
  <si>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</si>
  <si>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</si>
  <si>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</si>
  <si>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</si>
  <si>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</si>
  <si>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</si>
  <si>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</si>
  <si>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</si>
  <si>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</si>
  <si>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</si>
  <si>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</si>
  <si>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</si>
  <si>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</si>
  <si>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</si>
  <si>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</si>
  <si>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</si>
  <si>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</si>
  <si>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</si>
  <si>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</si>
  <si>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</si>
  <si>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</si>
  <si>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</si>
  <si>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</si>
  <si>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</si>
  <si>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</si>
  <si>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</si>
  <si>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</si>
  <si>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</si>
  <si>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</si>
  <si>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</si>
  <si>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</si>
  <si>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</si>
  <si>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</si>
  <si>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</si>
  <si>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</si>
  <si>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</si>
  <si>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</si>
  <si>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</si>
  <si>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</si>
  <si>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</si>
  <si>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</si>
  <si>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</si>
  <si>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</si>
  <si>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</si>
  <si>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</si>
  <si>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</si>
  <si>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</si>
  <si>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</si>
  <si>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</si>
  <si>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</si>
  <si>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</si>
  <si>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</si>
  <si>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</si>
  <si>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</si>
  <si>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</si>
  <si>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</si>
  <si>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</si>
  <si>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</si>
  <si>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</si>
  <si>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</si>
  <si>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</si>
  <si>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</si>
  <si>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</si>
  <si>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</si>
  <si>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</si>
  <si>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</si>
  <si>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</si>
  <si>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</si>
  <si>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</si>
  <si>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</si>
  <si>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</si>
  <si>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</si>
  <si>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</si>
  <si>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</si>
  <si>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</si>
  <si>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</si>
  <si>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</si>
  <si>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</si>
  <si>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</si>
  <si>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</si>
  <si>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</si>
  <si>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</si>
  <si>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</si>
  <si>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</si>
  <si>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</si>
  <si>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</si>
  <si>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</si>
  <si>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</si>
  <si>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</si>
  <si>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</si>
  <si>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</si>
  <si>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</si>
  <si>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</si>
  <si>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</si>
  <si>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</si>
  <si>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</si>
  <si>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</si>
  <si>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</si>
  <si>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</si>
  <si>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</si>
  <si>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</si>
  <si>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</si>
  <si>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</si>
  <si>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</si>
  <si>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</si>
  <si>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</si>
  <si>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</si>
  <si>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</si>
  <si>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</si>
  <si>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</si>
  <si>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</si>
  <si>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</si>
  <si>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</si>
  <si>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</si>
  <si>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</si>
  <si>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</si>
  <si>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</si>
  <si>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</si>
  <si>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</si>
  <si>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</si>
  <si>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</si>
  <si>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</si>
  <si>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</si>
  <si>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</si>
  <si>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</si>
  <si>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</si>
  <si>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</si>
  <si>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</si>
  <si>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</si>
  <si>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</si>
  <si>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</si>
  <si>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</si>
  <si>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</si>
  <si>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</si>
  <si>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</si>
  <si>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</si>
  <si>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</si>
  <si>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</si>
  <si>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</si>
  <si>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</si>
  <si>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</si>
  <si>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</si>
  <si>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</si>
  <si>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</si>
  <si>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</si>
  <si>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</si>
  <si>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</si>
  <si>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</si>
  <si>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</si>
  <si>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</si>
  <si>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</si>
  <si>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</si>
  <si>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</si>
  <si>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</si>
  <si>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</si>
  <si>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</si>
  <si>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</si>
  <si>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</si>
  <si>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</si>
  <si>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</si>
  <si>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</si>
  <si>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</si>
  <si>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</si>
  <si>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</si>
  <si>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</si>
  <si>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</si>
  <si>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</si>
  <si>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</si>
  <si>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</si>
  <si>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</si>
  <si>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</si>
  <si>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</si>
  <si>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</si>
  <si>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</si>
  <si>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</si>
  <si>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</si>
  <si>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</si>
  <si>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</si>
  <si>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</si>
  <si>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</si>
  <si>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</si>
  <si>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</si>
  <si>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</si>
  <si>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</si>
  <si>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</si>
  <si>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</si>
  <si>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</si>
  <si>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</si>
  <si>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</si>
  <si>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</si>
  <si>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</si>
  <si>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</si>
  <si>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</si>
  <si>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</si>
  <si>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</si>
  <si>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</si>
  <si>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</si>
  <si>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</si>
  <si>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</si>
  <si>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</si>
  <si>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</si>
  <si>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</si>
  <si>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</si>
  <si>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</si>
  <si>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</si>
  <si>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</si>
  <si>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</si>
  <si>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</si>
  <si>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</si>
  <si>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</si>
  <si>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</si>
  <si>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</si>
  <si>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</si>
  <si>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</si>
  <si>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</si>
  <si>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</si>
  <si>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</si>
  <si>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</si>
  <si>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</si>
  <si>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</si>
  <si>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</si>
  <si>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</si>
  <si>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</si>
  <si>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</si>
  <si>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</si>
  <si>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</si>
  <si>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</si>
  <si>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</si>
  <si>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</si>
  <si>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</si>
  <si>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</si>
  <si>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</si>
  <si>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</si>
  <si>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</si>
  <si>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</si>
  <si>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</si>
  <si>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</si>
  <si>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</si>
  <si>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</si>
  <si>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</si>
  <si>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</si>
  <si>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</si>
  <si>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</si>
  <si>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</si>
  <si>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</si>
  <si>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</si>
  <si>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</si>
  <si>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</si>
  <si>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</si>
  <si>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</si>
  <si>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</si>
  <si>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</si>
  <si>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</si>
  <si>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</si>
  <si>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</si>
  <si>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</si>
  <si>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</si>
  <si>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</si>
  <si>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</si>
  <si>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</si>
  <si>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</si>
  <si>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</si>
  <si>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</si>
  <si>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</si>
  <si>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</si>
  <si>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</si>
  <si>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</si>
  <si>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</si>
  <si>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</si>
  <si>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</si>
  <si>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</si>
  <si>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</si>
  <si>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</si>
  <si>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</si>
  <si>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</si>
  <si>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</si>
  <si>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</si>
  <si>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</si>
  <si>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</si>
  <si>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</si>
  <si>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</si>
  <si>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</si>
  <si>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</si>
  <si>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</si>
  <si>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</si>
  <si>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</si>
  <si>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</si>
  <si>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</si>
  <si>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</si>
  <si>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</si>
  <si>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</si>
  <si>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</si>
  <si>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</si>
  <si>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</si>
  <si>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</si>
  <si>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</si>
  <si>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</si>
  <si>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</si>
  <si>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</si>
  <si>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</si>
  <si>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</si>
  <si>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</si>
  <si>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</si>
  <si>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</si>
  <si>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</si>
  <si>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</si>
  <si>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</si>
  <si>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</si>
  <si>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</si>
  <si>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</si>
  <si>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</si>
  <si>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</si>
  <si>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</si>
  <si>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</si>
  <si>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</si>
  <si>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</si>
  <si>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</si>
  <si>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</si>
  <si>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</si>
  <si>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</si>
  <si>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</si>
  <si>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</si>
  <si>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</si>
  <si>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</si>
  <si>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</si>
  <si>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</si>
  <si>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</si>
  <si>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</si>
  <si>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</si>
  <si>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</si>
  <si>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</si>
  <si>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</si>
  <si>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</si>
  <si>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</si>
  <si>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</si>
  <si>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</si>
  <si>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</si>
  <si>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</si>
  <si>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</si>
  <si>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</si>
  <si>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</si>
  <si>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</si>
  <si>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</si>
  <si>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</si>
  <si>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</si>
  <si>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</si>
  <si>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</si>
  <si>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</si>
  <si>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</si>
  <si>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</si>
  <si>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</si>
  <si>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</si>
  <si>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</si>
  <si>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</si>
  <si>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</si>
  <si>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</si>
  <si>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</si>
  <si>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</si>
  <si>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</si>
  <si>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</si>
  <si>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</si>
  <si>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</si>
  <si>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</si>
  <si>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</si>
  <si>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</si>
  <si>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</si>
  <si>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</si>
  <si>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</si>
  <si>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</si>
  <si>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</si>
  <si>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</si>
  <si>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</si>
  <si>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</si>
  <si>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</si>
  <si>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</si>
  <si>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</si>
  <si>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</si>
  <si>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</si>
  <si>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</si>
  <si>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</si>
  <si>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</si>
  <si>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</si>
  <si>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</si>
  <si>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</si>
  <si>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</si>
  <si>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</si>
  <si>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</si>
  <si>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</si>
  <si>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</si>
  <si>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</si>
  <si>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</si>
  <si>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</si>
  <si>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</si>
  <si>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</si>
  <si>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</si>
  <si>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</si>
  <si>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</si>
  <si>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</si>
  <si>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</si>
  <si>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</si>
  <si>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</si>
  <si>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</si>
  <si>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</si>
  <si>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</si>
  <si>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</si>
  <si>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</si>
  <si>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</si>
  <si>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</si>
  <si>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</si>
  <si>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</si>
  <si>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</si>
  <si>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</si>
  <si>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</si>
  <si>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</si>
  <si>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</si>
  <si>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</si>
  <si>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</si>
  <si>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</si>
  <si>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</si>
  <si>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</si>
  <si>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</si>
  <si>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</si>
  <si>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</si>
  <si>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</si>
  <si>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</si>
  <si>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</si>
  <si>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</si>
  <si>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</si>
  <si>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</si>
  <si>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</si>
  <si>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</si>
  <si>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</si>
  <si>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</si>
  <si>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</si>
  <si>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</si>
  <si>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</si>
  <si>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</si>
  <si>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</si>
  <si>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</si>
  <si>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</si>
  <si>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</si>
  <si>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</si>
  <si>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</si>
  <si>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</si>
  <si>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</si>
  <si>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</si>
  <si>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</si>
  <si>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</si>
  <si>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</si>
  <si>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</si>
  <si>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</si>
  <si>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</si>
  <si>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</si>
  <si>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</si>
  <si>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</si>
  <si>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</si>
  <si>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</si>
  <si>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</si>
  <si>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</si>
  <si>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</si>
  <si>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</si>
  <si>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</si>
  <si>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</si>
  <si>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</si>
  <si>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</si>
  <si>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</si>
  <si>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</si>
  <si>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</si>
  <si>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</si>
  <si>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</si>
  <si>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</si>
  <si>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</si>
  <si>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</si>
  <si>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</si>
  <si>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</si>
  <si>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</si>
  <si>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</si>
  <si>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</si>
  <si>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</si>
  <si>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</si>
  <si>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</si>
  <si>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</si>
  <si>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</si>
  <si>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</si>
  <si>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</si>
  <si>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</si>
  <si>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</si>
  <si>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</si>
  <si>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</si>
  <si>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</si>
  <si>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</si>
  <si>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</si>
  <si>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</si>
  <si>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</si>
  <si>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</si>
  <si>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</si>
  <si>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</si>
  <si>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</si>
  <si>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</si>
  <si>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</si>
  <si>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</si>
  <si>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</si>
  <si>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</si>
  <si>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</si>
  <si>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</si>
  <si>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</si>
  <si>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</si>
  <si>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</si>
  <si>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</si>
  <si>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</si>
  <si>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</si>
  <si>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</si>
  <si>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</si>
  <si>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</si>
  <si>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</si>
  <si>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</si>
  <si>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</si>
  <si>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</si>
  <si>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</si>
  <si>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</si>
  <si>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</si>
  <si>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</si>
  <si>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</si>
  <si>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</si>
  <si>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</si>
  <si>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</si>
  <si>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</si>
  <si>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</si>
  <si>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</si>
  <si>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</si>
  <si>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</si>
  <si>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</si>
  <si>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</si>
  <si>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</si>
  <si>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</si>
  <si>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</si>
  <si>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</si>
  <si>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</si>
  <si>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</si>
  <si>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</si>
  <si>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</si>
  <si>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</si>
  <si>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</si>
  <si>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</si>
  <si>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</si>
  <si>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</si>
  <si>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</si>
  <si>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</si>
  <si>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</si>
  <si>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</si>
  <si>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</si>
  <si>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</si>
  <si>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</si>
  <si>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</si>
  <si>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</si>
  <si>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</si>
  <si>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</si>
  <si>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</si>
  <si>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</si>
  <si>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</si>
  <si>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</si>
  <si>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</si>
  <si>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</si>
  <si>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</si>
  <si>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</si>
  <si>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</si>
  <si>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</si>
  <si>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</si>
  <si>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</si>
  <si>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</si>
  <si>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</si>
  <si>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</si>
  <si>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</si>
  <si>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</si>
  <si>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</si>
  <si>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</si>
  <si>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</si>
  <si>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</si>
  <si>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</si>
  <si>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</si>
  <si>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</si>
  <si>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</si>
  <si>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</si>
  <si>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</si>
  <si>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</si>
  <si>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</si>
  <si>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</si>
  <si>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</si>
  <si>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</si>
  <si>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</si>
  <si>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</si>
  <si>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</si>
  <si>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</si>
  <si>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</si>
  <si>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</si>
  <si>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</si>
  <si>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</si>
  <si>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</si>
  <si>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</si>
  <si>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</si>
  <si>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</si>
  <si>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</si>
  <si>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</si>
  <si>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</si>
  <si>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</si>
  <si>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</si>
  <si>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</si>
  <si>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</si>
  <si>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</si>
  <si>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</si>
  <si>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</si>
  <si>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</si>
  <si>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</si>
  <si>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</si>
  <si>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</si>
  <si>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</si>
  <si>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</si>
  <si>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</si>
  <si>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</si>
  <si>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</si>
  <si>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</si>
  <si>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</si>
  <si>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</si>
  <si>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</si>
  <si>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</si>
  <si>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</si>
  <si>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</si>
  <si>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</si>
  <si>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</si>
  <si>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</si>
  <si>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</si>
  <si>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</si>
  <si>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</si>
  <si>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</si>
  <si>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</si>
  <si>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</si>
  <si>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</si>
  <si>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</si>
  <si>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</si>
  <si>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</si>
  <si>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</si>
  <si>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</si>
  <si>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</si>
  <si>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</si>
  <si>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</si>
  <si>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</si>
  <si>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</si>
  <si>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</si>
  <si>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</si>
  <si>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</si>
  <si>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</si>
  <si>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</si>
  <si>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</si>
  <si>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</si>
  <si>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</si>
  <si>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</si>
  <si>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</si>
  <si>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</si>
  <si>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</si>
  <si>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</si>
  <si>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</si>
  <si>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</si>
  <si>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</si>
  <si>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</si>
  <si>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</si>
  <si>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</si>
  <si>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</si>
  <si>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</si>
  <si>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</si>
  <si>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</si>
  <si>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</si>
  <si>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</si>
  <si>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</si>
  <si>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</si>
  <si>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</si>
  <si>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</si>
  <si>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</si>
  <si>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</si>
  <si>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</si>
  <si>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</si>
  <si>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</si>
  <si>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</si>
  <si>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</si>
  <si>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</si>
  <si>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</si>
  <si>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</si>
  <si>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</si>
  <si>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</si>
  <si>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</si>
  <si>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</si>
  <si>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</si>
  <si>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</si>
  <si>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</si>
  <si>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</si>
  <si>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</si>
  <si>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</si>
  <si>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</si>
  <si>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</si>
  <si>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</si>
  <si>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</si>
  <si>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</si>
  <si>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</si>
  <si>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</si>
  <si>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</si>
  <si>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</si>
  <si>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</si>
  <si>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</si>
  <si>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</si>
  <si>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</si>
  <si>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</si>
  <si>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</si>
  <si>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</si>
  <si>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</si>
  <si>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</si>
  <si>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</si>
  <si>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</si>
  <si>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</si>
  <si>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</si>
  <si>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</si>
  <si>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</si>
  <si>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</si>
  <si>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</si>
  <si>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</si>
  <si>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</si>
  <si>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</si>
  <si>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</si>
  <si>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</si>
  <si>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</si>
  <si>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</si>
  <si>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</si>
  <si>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</si>
  <si>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</si>
  <si>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</si>
  <si>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</si>
  <si>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</si>
  <si>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</si>
  <si>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</si>
  <si>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</si>
  <si>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</si>
  <si>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</si>
  <si>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</si>
  <si>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</si>
  <si>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</si>
  <si>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</si>
  <si>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</si>
  <si>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</si>
  <si>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</si>
  <si>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</si>
  <si>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</si>
  <si>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</si>
  <si>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</si>
  <si>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</si>
  <si>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</si>
  <si>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</si>
  <si>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</si>
  <si>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</si>
  <si>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</si>
  <si>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</si>
  <si>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</si>
  <si>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</si>
  <si>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</si>
  <si>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</si>
  <si>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</si>
  <si>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</si>
  <si>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</si>
  <si>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</si>
  <si>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</si>
  <si>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</si>
  <si>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</si>
  <si>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</si>
  <si>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</si>
  <si>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</si>
  <si>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</si>
  <si>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</si>
  <si>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</si>
  <si>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</si>
  <si>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</si>
  <si>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</si>
  <si>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</si>
  <si>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</si>
  <si>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</si>
  <si>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</si>
  <si>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</si>
  <si>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</si>
  <si>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</si>
  <si>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</si>
  <si>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</si>
  <si>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</si>
  <si>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</si>
  <si>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</si>
  <si>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</si>
  <si>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</si>
  <si>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</si>
  <si>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</si>
  <si>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</si>
  <si>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</si>
  <si>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</si>
  <si>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</si>
  <si>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</si>
  <si>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</si>
  <si>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</si>
  <si>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</si>
  <si>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</si>
  <si>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</si>
  <si>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</si>
  <si>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</si>
  <si>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</si>
  <si>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</si>
  <si>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</si>
  <si>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</si>
  <si>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</si>
  <si>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</si>
  <si>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</si>
  <si>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</si>
  <si>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</si>
  <si>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</si>
  <si>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</si>
  <si>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</si>
  <si>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</si>
  <si>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</si>
  <si>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</si>
  <si>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</si>
  <si>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</si>
  <si>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</si>
  <si>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</si>
  <si>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</si>
  <si>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</si>
  <si>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</si>
  <si>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</si>
  <si>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</si>
  <si>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</si>
  <si>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</si>
  <si>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</si>
  <si>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</si>
  <si>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</si>
  <si>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</si>
  <si>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</si>
  <si>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</si>
  <si>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</si>
  <si>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</si>
  <si>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</si>
  <si>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</si>
  <si>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</si>
  <si>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</si>
  <si>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</si>
  <si>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</si>
  <si>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</si>
  <si>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</si>
  <si>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</si>
  <si>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</si>
  <si>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</si>
  <si>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</si>
  <si>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</si>
  <si>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</si>
  <si>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</si>
  <si>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</si>
  <si>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</si>
  <si>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</si>
  <si>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</si>
  <si>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</si>
  <si>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</si>
  <si>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</si>
  <si>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</si>
  <si>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</si>
  <si>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</si>
  <si>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</si>
  <si>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</si>
  <si>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</si>
  <si>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</si>
  <si>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</si>
  <si>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</si>
  <si>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</si>
  <si>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</si>
  <si>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</si>
  <si>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</si>
  <si>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</si>
  <si>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</si>
  <si>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</si>
  <si>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</si>
  <si>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</si>
  <si>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</si>
  <si>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</si>
  <si>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</si>
  <si>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</si>
  <si>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</si>
  <si>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</si>
  <si>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</si>
  <si>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</si>
  <si>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</si>
  <si>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</si>
  <si>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</si>
  <si>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</si>
  <si>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</si>
  <si>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</si>
  <si>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</si>
  <si>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</si>
  <si>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</si>
  <si>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</si>
  <si>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</si>
  <si>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</si>
  <si>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</si>
  <si>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</si>
  <si>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</si>
  <si>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</si>
  <si>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</si>
  <si>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</si>
  <si>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</si>
  <si>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</si>
  <si>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</si>
  <si>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</si>
  <si>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</si>
  <si>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</si>
  <si>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</si>
  <si>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</si>
  <si>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</si>
  <si>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</si>
  <si>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</si>
  <si>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</si>
  <si>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</si>
  <si>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</si>
  <si>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</si>
  <si>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</si>
  <si>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</si>
  <si>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</si>
  <si>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</si>
  <si>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</si>
  <si>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</si>
  <si>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</si>
  <si>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</si>
  <si>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</si>
  <si>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</si>
  <si>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</si>
  <si>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</si>
  <si>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</si>
  <si>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</si>
  <si>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</si>
  <si>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</si>
  <si>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</si>
  <si>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</si>
  <si>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</si>
  <si>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</si>
  <si>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</si>
  <si>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</si>
  <si>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</si>
  <si>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</si>
  <si>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</si>
  <si>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</si>
  <si>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</si>
  <si>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</si>
  <si>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</si>
  <si>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</si>
  <si>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</si>
  <si>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</si>
  <si>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</si>
  <si>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</si>
  <si>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</si>
  <si>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</si>
  <si>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</si>
  <si>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</si>
  <si>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</si>
  <si>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</si>
  <si>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</si>
  <si>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</si>
  <si>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</si>
  <si>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</si>
  <si>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</si>
  <si>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</si>
  <si>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</si>
  <si>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</si>
  <si>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</si>
  <si>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</si>
  <si>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</si>
  <si>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</si>
  <si>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</si>
  <si>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</si>
  <si>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</si>
  <si>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</si>
  <si>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</si>
  <si>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</si>
  <si>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</si>
  <si>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</si>
  <si>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</si>
  <si>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</si>
  <si>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</si>
  <si>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</si>
  <si>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</si>
  <si>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</si>
  <si>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</si>
  <si>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</si>
  <si>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</si>
  <si>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</si>
  <si>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</si>
  <si>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</si>
  <si>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</si>
  <si>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</si>
  <si>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</si>
  <si>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</si>
  <si>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</si>
  <si>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</si>
  <si>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</si>
  <si>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</si>
  <si>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</si>
  <si>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</si>
  <si>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</si>
  <si>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</si>
  <si>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</si>
  <si>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</si>
  <si>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</si>
  <si>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</si>
  <si>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</si>
  <si>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</si>
  <si>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</si>
  <si>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</si>
  <si>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</si>
  <si>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</si>
  <si>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</si>
  <si>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</si>
  <si>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</si>
  <si>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</si>
  <si>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</si>
  <si>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</si>
  <si>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</si>
  <si>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</si>
  <si>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</si>
  <si>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</si>
  <si>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</si>
  <si>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</si>
  <si>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</si>
  <si>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</si>
  <si>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</si>
  <si>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</si>
  <si>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</si>
  <si>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</si>
  <si>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</si>
  <si>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</si>
  <si>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</si>
  <si>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</si>
  <si>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</si>
  <si>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</si>
  <si>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</si>
  <si>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</si>
  <si>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</si>
  <si>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</si>
  <si>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</si>
  <si>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</si>
  <si>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</si>
  <si>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</si>
  <si>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</si>
  <si>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</si>
  <si>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</si>
  <si>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</si>
  <si>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</si>
  <si>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</si>
  <si>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</si>
  <si>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</si>
  <si>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</si>
  <si>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</si>
  <si>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</si>
  <si>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</si>
  <si>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</si>
  <si>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</si>
  <si>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</si>
  <si>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</si>
  <si>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</si>
  <si>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</si>
  <si>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</si>
  <si>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</si>
  <si>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</si>
  <si>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</si>
  <si>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</si>
  <si>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</si>
  <si>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</si>
  <si>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</si>
  <si>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</si>
  <si>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</si>
  <si>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</si>
  <si>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</si>
  <si>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</si>
  <si>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</si>
  <si>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</si>
  <si>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</si>
  <si>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</si>
  <si>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</si>
  <si>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</si>
  <si>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</si>
  <si>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</si>
  <si>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</si>
  <si>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</si>
  <si>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</si>
  <si>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</si>
  <si>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</si>
  <si>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</si>
  <si>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</si>
  <si>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</si>
  <si>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</si>
  <si>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</si>
  <si>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</si>
  <si>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</si>
  <si>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</si>
  <si>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</si>
  <si>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</si>
  <si>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</si>
  <si>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</si>
  <si>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</si>
  <si>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</si>
  <si>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</si>
  <si>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</si>
  <si>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</si>
  <si>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</si>
  <si>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</si>
  <si>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</si>
  <si>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</si>
  <si>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</si>
  <si>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</si>
  <si>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</si>
  <si>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</si>
  <si>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</si>
  <si>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</si>
  <si>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</si>
  <si>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</si>
  <si>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</si>
  <si>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</si>
  <si>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</si>
  <si>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</si>
  <si>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</si>
  <si>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</si>
  <si>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</si>
  <si>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</si>
  <si>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</si>
  <si>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</si>
  <si>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</si>
  <si>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</si>
  <si>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</si>
  <si>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</si>
  <si>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</si>
  <si>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</si>
  <si>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</si>
  <si>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</si>
  <si>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</si>
  <si>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</si>
  <si>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</si>
  <si>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</si>
  <si>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</si>
  <si>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</si>
  <si>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</si>
  <si>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</si>
  <si>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</si>
  <si>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</si>
  <si>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</si>
  <si>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</si>
  <si>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</si>
  <si>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</si>
  <si>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</si>
  <si>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</si>
  <si>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</si>
  <si>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</si>
  <si>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</si>
  <si>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</si>
  <si>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</si>
  <si>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</si>
  <si>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</si>
  <si>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</si>
  <si>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</si>
  <si>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</si>
  <si>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</si>
  <si>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</si>
  <si>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</si>
  <si>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</si>
  <si>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</si>
  <si>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</si>
  <si>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</si>
  <si>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</si>
  <si>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</si>
  <si>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</si>
  <si>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</si>
  <si>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</si>
  <si>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</si>
  <si>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</si>
  <si>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</si>
  <si>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</si>
  <si>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</si>
  <si>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</si>
  <si>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</si>
  <si>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</si>
  <si>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</si>
  <si>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</si>
  <si>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</si>
  <si>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</si>
  <si>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</si>
  <si>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</si>
  <si>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</si>
  <si>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</si>
  <si>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</si>
  <si>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</si>
  <si>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</si>
  <si>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</si>
  <si>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</si>
  <si>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</si>
  <si>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</si>
  <si>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</si>
  <si>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</si>
  <si>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</si>
  <si>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</si>
  <si>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</si>
  <si>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</si>
  <si>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</si>
  <si>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</si>
  <si>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</si>
  <si>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</si>
  <si>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</si>
  <si>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</si>
  <si>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</si>
  <si>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</si>
  <si>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</si>
  <si>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</si>
  <si>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</si>
  <si>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</si>
  <si>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</si>
  <si>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</si>
  <si>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</si>
  <si>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</si>
  <si>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</si>
  <si>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</si>
  <si>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</si>
  <si>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</si>
  <si>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</si>
  <si>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</si>
  <si>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</si>
  <si>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</si>
  <si>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</si>
  <si>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</si>
  <si>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</si>
  <si>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</si>
  <si>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</si>
  <si>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</si>
  <si>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</si>
  <si>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</si>
  <si>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</si>
  <si>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</si>
  <si>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</si>
  <si>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</si>
  <si>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</si>
  <si>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</si>
  <si>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</si>
  <si>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</si>
  <si>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</si>
  <si>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</si>
  <si>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</si>
  <si>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</si>
  <si>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</si>
  <si>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</si>
  <si>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</si>
  <si>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</si>
  <si>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</si>
  <si>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</si>
  <si>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</si>
  <si>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</si>
  <si>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</si>
  <si>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</si>
  <si>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</si>
  <si>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</si>
  <si>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</si>
  <si>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</si>
  <si>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</si>
  <si>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</si>
  <si>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</si>
  <si>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</si>
  <si>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</si>
  <si>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</si>
  <si>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</si>
  <si>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</si>
  <si>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</si>
  <si>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</si>
  <si>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</si>
  <si>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</si>
  <si>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</si>
  <si>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</si>
  <si>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</si>
  <si>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</si>
  <si>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</si>
  <si>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</si>
  <si>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</si>
  <si>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</si>
  <si>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</si>
  <si>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</si>
  <si>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</si>
  <si>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</si>
  <si>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</si>
  <si>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</si>
  <si>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</si>
  <si>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</si>
  <si>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</si>
  <si>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</si>
  <si>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</si>
  <si>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</si>
  <si>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</si>
  <si>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</si>
  <si>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</si>
  <si>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</si>
  <si>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</si>
  <si>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</si>
  <si>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</si>
  <si>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</si>
  <si>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</si>
  <si>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</si>
  <si>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</si>
  <si>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</si>
  <si>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</si>
  <si>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</si>
  <si>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</si>
  <si>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</si>
  <si>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</si>
  <si>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</si>
  <si>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</si>
  <si>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</si>
  <si>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</si>
  <si>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</si>
  <si>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</si>
  <si>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</si>
  <si>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</si>
  <si>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</si>
  <si>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</si>
  <si>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</si>
  <si>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</si>
  <si>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</si>
  <si>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</si>
  <si>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</si>
  <si>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</si>
  <si>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</si>
  <si>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</si>
  <si>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</si>
  <si>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</si>
  <si>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</si>
  <si>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</si>
  <si>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</si>
  <si>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</si>
  <si>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</si>
  <si>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</si>
  <si>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</si>
  <si>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</si>
  <si>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</si>
  <si>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</si>
  <si>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</si>
  <si>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</si>
  <si>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</si>
  <si>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</si>
  <si>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</si>
  <si>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</si>
  <si>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</si>
  <si>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</si>
  <si>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</si>
  <si>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</si>
  <si>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</si>
  <si>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</si>
  <si>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</si>
  <si>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</si>
  <si>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</si>
  <si>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</si>
  <si>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</si>
  <si>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</si>
  <si>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</si>
  <si>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</si>
  <si>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</si>
  <si>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</si>
  <si>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</si>
  <si>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</si>
  <si>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</si>
  <si>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</si>
  <si>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</si>
  <si>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</si>
  <si>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</si>
  <si>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</si>
  <si>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</si>
  <si>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</si>
  <si>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</si>
  <si>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</si>
  <si>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</si>
  <si>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</si>
  <si>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</si>
  <si>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</si>
  <si>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</si>
  <si>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</si>
  <si>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</si>
  <si>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</si>
  <si>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</si>
  <si>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</si>
  <si>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</si>
  <si>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</si>
  <si>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</si>
  <si>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</si>
  <si>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</si>
  <si>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</si>
  <si>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</si>
  <si>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</si>
  <si>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</si>
  <si>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</si>
  <si>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</si>
  <si>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</si>
  <si>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</si>
  <si>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</si>
  <si>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</si>
  <si>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</si>
  <si>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</si>
  <si>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</si>
  <si>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</si>
  <si>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</si>
  <si>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</si>
  <si>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</si>
  <si>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</si>
  <si>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</si>
  <si>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</si>
  <si>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</si>
  <si>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</si>
  <si>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</si>
  <si>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</si>
  <si>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</si>
  <si>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</si>
  <si>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</si>
  <si>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</si>
  <si>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</si>
  <si>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</si>
  <si>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</si>
  <si>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</si>
  <si>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</si>
  <si>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</si>
  <si>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</si>
  <si>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</si>
  <si>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</si>
  <si>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</si>
  <si>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</si>
  <si>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</si>
  <si>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</si>
  <si>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</si>
  <si>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</si>
  <si>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</si>
  <si>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</si>
  <si>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</si>
  <si>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</si>
  <si>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</si>
  <si>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</si>
  <si>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</si>
  <si>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</si>
  <si>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</si>
  <si>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</si>
  <si>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</si>
  <si>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</si>
  <si>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</si>
  <si>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</si>
  <si>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</si>
  <si>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</si>
  <si>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</si>
  <si>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</si>
  <si>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</si>
  <si>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</si>
  <si>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</si>
  <si>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</si>
  <si>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</si>
  <si>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</si>
  <si>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</si>
  <si>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</si>
  <si>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</si>
  <si>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</si>
  <si>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</si>
  <si>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</si>
  <si>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</si>
  <si>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</si>
  <si>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</si>
  <si>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</si>
  <si>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</si>
  <si>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</si>
  <si>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</si>
  <si>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</si>
  <si>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</si>
  <si>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</si>
  <si>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</si>
  <si>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</si>
  <si>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</si>
  <si>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</si>
  <si>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</si>
  <si>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</si>
  <si>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</si>
  <si>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</si>
  <si>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</si>
  <si>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</si>
  <si>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</si>
  <si>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</si>
  <si>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</si>
  <si>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</si>
  <si>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</si>
  <si>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</si>
  <si>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</si>
  <si>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</si>
  <si>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</si>
  <si>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</si>
  <si>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</si>
  <si>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</si>
  <si>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</si>
  <si>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</si>
  <si>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</si>
  <si>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</si>
  <si>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</si>
  <si>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</si>
  <si>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</si>
  <si>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</si>
  <si>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</si>
  <si>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</si>
  <si>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</si>
  <si>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</si>
  <si>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</si>
  <si>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</si>
  <si>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</si>
  <si>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</si>
  <si>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</si>
  <si>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</si>
  <si>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</si>
  <si>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</si>
  <si>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</si>
  <si>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</si>
  <si>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</si>
  <si>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</si>
  <si>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</si>
  <si>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</si>
  <si>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</si>
  <si>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</si>
  <si>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</si>
  <si>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</si>
  <si>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</si>
  <si>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</si>
  <si>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</si>
  <si>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</si>
  <si>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</si>
  <si>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</si>
  <si>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</si>
  <si>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</si>
  <si>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</si>
  <si>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</si>
  <si>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</si>
  <si>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</si>
  <si>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</si>
  <si>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</si>
  <si>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</si>
  <si>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</si>
  <si>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</si>
  <si>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</si>
  <si>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</si>
  <si>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</si>
  <si>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</si>
  <si>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</si>
  <si>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</si>
  <si>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</si>
  <si>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</si>
  <si>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</si>
  <si>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</si>
  <si>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</si>
  <si>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</si>
  <si>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</si>
  <si>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</si>
  <si>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</si>
  <si>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</si>
  <si>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</si>
  <si>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</si>
  <si>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</si>
  <si>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</si>
  <si>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</si>
  <si>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</si>
  <si>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</si>
  <si>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</si>
  <si>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</si>
  <si>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</si>
  <si>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</si>
  <si>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</si>
  <si>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</si>
  <si>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</si>
  <si>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</si>
  <si>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</si>
  <si>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</si>
  <si>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</si>
  <si>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</si>
  <si>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</si>
  <si>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</si>
  <si>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</si>
  <si>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</si>
  <si>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</si>
  <si>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</si>
  <si>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</si>
  <si>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</si>
  <si>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</si>
  <si>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</si>
  <si>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</si>
  <si>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</si>
  <si>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</si>
  <si>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</si>
  <si>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</si>
  <si>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</si>
  <si>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</si>
  <si>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</si>
  <si>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</si>
  <si>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</si>
  <si>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</si>
  <si>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</si>
  <si>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</si>
  <si>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</si>
  <si>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</si>
  <si>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</si>
  <si>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</si>
  <si>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</si>
  <si>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</si>
  <si>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</si>
  <si>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</si>
  <si>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</si>
  <si>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</si>
  <si>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</si>
  <si>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</si>
  <si>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</si>
  <si>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</si>
  <si>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</si>
  <si>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</si>
  <si>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</si>
  <si>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</si>
  <si>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</si>
  <si>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</si>
  <si>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</si>
  <si>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</si>
  <si>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</si>
  <si>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</si>
  <si>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</si>
  <si>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</si>
  <si>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</si>
  <si>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</si>
  <si>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</si>
  <si>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</si>
  <si>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</si>
  <si>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</si>
  <si>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</si>
  <si>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</si>
  <si>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</si>
  <si>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</si>
  <si>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</si>
  <si>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</si>
  <si>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</si>
  <si>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</si>
  <si>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</si>
  <si>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</si>
  <si>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</si>
  <si>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</si>
  <si>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</si>
  <si>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</si>
  <si>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</si>
  <si>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</si>
  <si>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</si>
  <si>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</si>
  <si>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</si>
  <si>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</si>
  <si>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</si>
  <si>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</si>
  <si>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</si>
  <si>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</si>
  <si>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</si>
  <si>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</si>
  <si>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</si>
  <si>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</si>
  <si>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</si>
  <si>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</si>
  <si>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</si>
  <si>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</si>
  <si>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</si>
  <si>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</si>
  <si>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</si>
  <si>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</si>
  <si>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</si>
  <si>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</si>
  <si>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</si>
  <si>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</si>
  <si>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</si>
  <si>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</si>
  <si>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</si>
  <si>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</si>
  <si>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</si>
  <si>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</si>
  <si>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</si>
  <si>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</si>
  <si>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</si>
  <si>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</si>
  <si>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</si>
  <si>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</si>
  <si>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</si>
  <si>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</si>
  <si>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</si>
  <si>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</si>
  <si>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</si>
  <si>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</si>
  <si>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</si>
  <si>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</si>
  <si>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</si>
  <si>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</si>
  <si>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</si>
  <si>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</si>
  <si>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</si>
  <si>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</si>
  <si>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</si>
  <si>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</si>
  <si>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</si>
  <si>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</si>
  <si>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</si>
  <si>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</si>
  <si>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</si>
  <si>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</si>
  <si>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</si>
  <si>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</si>
  <si>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</si>
  <si>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</si>
  <si>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</si>
  <si>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</si>
  <si>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</si>
  <si>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</si>
  <si>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</si>
  <si>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</si>
  <si>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</si>
  <si>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</si>
  <si>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</si>
  <si>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</si>
  <si>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</si>
  <si>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</si>
  <si>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</si>
  <si>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</si>
  <si>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</si>
  <si>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</si>
  <si>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</si>
  <si>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</si>
  <si>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</si>
  <si>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</si>
  <si>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</si>
  <si>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</si>
  <si>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</si>
  <si>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</si>
  <si>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</si>
  <si>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</si>
  <si>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</si>
  <si>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</si>
  <si>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</si>
  <si>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</si>
  <si>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</si>
  <si>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</si>
  <si>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</si>
  <si>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</si>
  <si>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</si>
  <si>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</si>
  <si>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</si>
  <si>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</si>
  <si>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</si>
  <si>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</si>
  <si>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</si>
  <si>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</si>
  <si>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</si>
  <si>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</si>
  <si>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</si>
  <si>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</si>
  <si>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</si>
  <si>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</si>
  <si>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</si>
  <si>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</si>
  <si>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</si>
  <si>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</si>
  <si>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</si>
  <si>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</si>
  <si>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</si>
  <si>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</si>
  <si>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</si>
  <si>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</si>
  <si>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</si>
  <si>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</si>
  <si>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</si>
  <si>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</si>
  <si>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</si>
  <si>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</si>
  <si>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</si>
  <si>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</si>
  <si>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</si>
  <si>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</si>
  <si>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</si>
  <si>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</si>
  <si>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</si>
  <si>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</si>
  <si>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</si>
  <si>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</si>
  <si>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</si>
  <si>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</si>
  <si>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</si>
  <si>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</si>
  <si>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</si>
  <si>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</si>
  <si>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</si>
  <si>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</si>
  <si>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</si>
  <si>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</si>
  <si>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</si>
  <si>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</si>
  <si>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</si>
  <si>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</si>
  <si>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</si>
  <si>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</si>
  <si>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</si>
  <si>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</si>
  <si>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</si>
  <si>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</si>
  <si>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</si>
  <si>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</si>
  <si>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</si>
  <si>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</si>
  <si>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</si>
  <si>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</si>
  <si>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</si>
  <si>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</si>
  <si>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</si>
  <si>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</si>
  <si>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</si>
  <si>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</si>
  <si>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</si>
  <si>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</si>
  <si>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</si>
  <si>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</si>
  <si>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</si>
  <si>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</si>
  <si>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</si>
  <si>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</si>
  <si>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</si>
  <si>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</si>
  <si>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</si>
  <si>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</si>
  <si>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</si>
  <si>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</si>
  <si>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</si>
  <si>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</si>
  <si>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</si>
  <si>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</si>
  <si>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</si>
  <si>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</si>
  <si>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</si>
  <si>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</si>
  <si>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</si>
  <si>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</si>
  <si>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</si>
  <si>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</si>
  <si>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</si>
  <si>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</si>
  <si>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</si>
  <si>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</si>
  <si>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</si>
  <si>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</si>
  <si>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</si>
  <si>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</si>
  <si>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</si>
  <si>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</si>
  <si>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</si>
  <si>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</si>
  <si>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</si>
  <si>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</si>
  <si>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</si>
  <si>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</si>
  <si>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</si>
  <si>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</si>
  <si>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</si>
  <si>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</si>
  <si>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</si>
  <si>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</si>
  <si>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</si>
  <si>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</si>
  <si>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</si>
  <si>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</si>
  <si>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</si>
  <si>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</si>
  <si>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</si>
  <si>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</si>
  <si>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</si>
  <si>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</si>
  <si>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</si>
  <si>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</si>
  <si>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</si>
  <si>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</si>
  <si>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</si>
  <si>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</si>
  <si>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</si>
  <si>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</si>
  <si>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</si>
  <si>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</si>
  <si>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</si>
  <si>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</si>
  <si>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</si>
  <si>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</si>
  <si>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</si>
  <si>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</si>
  <si>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</si>
  <si>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</si>
  <si>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</si>
  <si>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</si>
  <si>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</si>
  <si>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</si>
  <si>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</si>
  <si>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</si>
  <si>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</si>
  <si>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</si>
  <si>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</si>
  <si>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</si>
  <si>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</si>
  <si>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</si>
  <si>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</si>
  <si>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</si>
  <si>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</si>
  <si>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</si>
  <si>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</si>
  <si>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</si>
  <si>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</si>
  <si>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</si>
  <si>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</si>
  <si>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</si>
  <si>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</si>
  <si>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</si>
  <si>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</si>
  <si>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</si>
  <si>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</si>
  <si>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</si>
  <si>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</si>
  <si>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</si>
  <si>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</si>
  <si>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</si>
  <si>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</si>
  <si>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</si>
  <si>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</si>
  <si>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</si>
  <si>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</si>
  <si>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</si>
  <si>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</si>
  <si>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</si>
  <si>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</si>
  <si>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</si>
  <si>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</si>
  <si>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</si>
  <si>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</si>
  <si>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</si>
  <si>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</si>
  <si>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</si>
  <si>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</si>
  <si>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</si>
  <si>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</si>
  <si>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</si>
  <si>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</si>
  <si>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</si>
  <si>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</si>
  <si>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</si>
  <si>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</si>
  <si>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</si>
  <si>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</si>
  <si>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</si>
  <si>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</si>
  <si>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</si>
  <si>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</si>
  <si>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</si>
  <si>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</si>
  <si>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</si>
  <si>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</si>
  <si>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</si>
  <si>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</si>
  <si>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</si>
  <si>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</si>
  <si>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</si>
  <si>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</si>
  <si>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</si>
  <si>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</si>
  <si>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</si>
  <si>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</si>
  <si>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</si>
  <si>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</si>
  <si>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</si>
  <si>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</si>
  <si>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</si>
  <si>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</si>
  <si>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</si>
  <si>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</si>
  <si>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</si>
  <si>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</si>
  <si>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</si>
  <si>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</si>
  <si>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</si>
  <si>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</si>
  <si>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</si>
  <si>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</si>
  <si>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</si>
  <si>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</si>
  <si>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</si>
  <si>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</si>
  <si>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</si>
  <si>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</si>
  <si>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</si>
  <si>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</si>
  <si>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</si>
  <si>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</si>
  <si>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</si>
  <si>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</si>
  <si>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</si>
  <si>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</si>
  <si>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</si>
  <si>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</si>
  <si>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</si>
  <si>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</si>
  <si>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</si>
  <si>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</si>
  <si>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</si>
  <si>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</si>
  <si>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</si>
  <si>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</si>
  <si>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</si>
  <si>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</si>
  <si>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</si>
  <si>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</si>
  <si>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</si>
  <si>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</si>
  <si>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</si>
  <si>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</si>
  <si>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</si>
  <si>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</si>
  <si>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</si>
  <si>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</si>
  <si>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</si>
  <si>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</si>
  <si>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</si>
  <si>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</si>
  <si>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</si>
  <si>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</si>
  <si>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</si>
  <si>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</si>
  <si>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</si>
  <si>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</si>
  <si>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</si>
  <si>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</si>
  <si>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</si>
  <si>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</si>
  <si>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</si>
  <si>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</si>
  <si>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</si>
  <si>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</si>
  <si>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</si>
  <si>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</si>
  <si>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</si>
  <si>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</si>
  <si>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</si>
  <si>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</si>
  <si>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</si>
  <si>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</si>
  <si>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</si>
  <si>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</si>
  <si>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</si>
  <si>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</si>
  <si>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</si>
  <si>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</si>
  <si>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</si>
  <si>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</si>
  <si>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</si>
  <si>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</si>
  <si>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</si>
  <si>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</si>
  <si>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</si>
  <si>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</si>
  <si>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</si>
  <si>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</si>
  <si>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</si>
  <si>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</si>
  <si>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</si>
  <si>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</si>
  <si>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</si>
  <si>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</si>
  <si>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</si>
  <si>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</si>
  <si>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</si>
  <si>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</si>
  <si>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</si>
  <si>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</si>
  <si>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</si>
  <si>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</si>
  <si>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</si>
  <si>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</si>
  <si>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</si>
  <si>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</si>
  <si>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</si>
  <si>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</si>
  <si>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</si>
  <si>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</si>
  <si>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</si>
  <si>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</si>
  <si>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</si>
  <si>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</si>
  <si>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</si>
  <si>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</si>
  <si>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</si>
  <si>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</si>
  <si>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</si>
  <si>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</si>
  <si>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</si>
  <si>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</si>
  <si>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</si>
  <si>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</si>
  <si>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</si>
  <si>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</si>
  <si>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</si>
  <si>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</si>
  <si>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</si>
  <si>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</si>
  <si>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</si>
  <si>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</si>
  <si>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</si>
  <si>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</si>
  <si>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</si>
  <si>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</si>
  <si>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</si>
  <si>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</si>
  <si>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</si>
  <si>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</si>
  <si>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</si>
  <si>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</si>
  <si>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</si>
  <si>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</si>
  <si>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</si>
  <si>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</si>
  <si>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</si>
  <si>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</si>
  <si>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</si>
  <si>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</si>
  <si>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</si>
  <si>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</si>
  <si>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</si>
  <si>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</si>
  <si>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</si>
  <si>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</si>
  <si>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</si>
  <si>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</si>
  <si>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</si>
  <si>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</si>
  <si>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</si>
  <si>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</si>
  <si>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</si>
  <si>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</si>
  <si>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</si>
  <si>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</si>
  <si>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</si>
  <si>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</si>
  <si>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</si>
  <si>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</si>
  <si>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</si>
  <si>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</si>
  <si>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</si>
  <si>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</si>
  <si>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</si>
  <si>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</si>
  <si>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</si>
  <si>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</si>
  <si>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</si>
  <si>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</si>
  <si>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</si>
  <si>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</si>
  <si>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</si>
  <si>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</si>
  <si>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</si>
  <si>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</si>
  <si>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</si>
  <si>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</si>
  <si>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</si>
  <si>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</si>
  <si>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</si>
  <si>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</si>
  <si>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</si>
  <si>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</si>
  <si>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</si>
  <si>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</si>
  <si>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</si>
  <si>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</si>
  <si>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</si>
  <si>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</si>
  <si>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</si>
  <si>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</si>
  <si>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</si>
  <si>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</si>
  <si>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</si>
  <si>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</si>
  <si>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</si>
  <si>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</si>
  <si>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</si>
  <si>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</si>
  <si>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</si>
  <si>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</si>
  <si>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</si>
  <si>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</si>
  <si>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</si>
  <si>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</si>
  <si>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</si>
  <si>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</si>
  <si>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</si>
  <si>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</si>
  <si>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</si>
  <si>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</si>
  <si>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</si>
  <si>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</si>
  <si>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</si>
  <si>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</si>
  <si>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</si>
  <si>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</si>
  <si>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</si>
  <si>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</si>
  <si>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</si>
  <si>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</si>
  <si>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</si>
  <si>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</si>
  <si>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</si>
  <si>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</si>
  <si>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</si>
  <si>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</si>
  <si>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</si>
  <si>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</si>
  <si>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</si>
  <si>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</si>
  <si>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</si>
  <si>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</si>
  <si>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</si>
  <si>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</si>
  <si>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</si>
  <si>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</si>
  <si>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</si>
  <si>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</si>
  <si>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</si>
  <si>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</si>
  <si>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</si>
  <si>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</si>
  <si>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</si>
  <si>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</si>
  <si>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</si>
  <si>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</si>
  <si>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</si>
  <si>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</si>
  <si>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</si>
  <si>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</si>
  <si>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</si>
  <si>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</si>
  <si>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</si>
  <si>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</si>
  <si>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</si>
  <si>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</si>
  <si>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</si>
  <si>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</si>
  <si>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</si>
  <si>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</si>
  <si>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</si>
  <si>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</si>
  <si>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</si>
  <si>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</si>
  <si>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</si>
  <si>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</si>
  <si>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</si>
  <si>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</si>
  <si>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</si>
  <si>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</si>
  <si>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</si>
  <si>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</si>
  <si>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</si>
  <si>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</si>
  <si>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</si>
  <si>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</si>
  <si>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</si>
  <si>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</si>
  <si>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</si>
  <si>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</si>
  <si>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</si>
  <si>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</si>
  <si>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</si>
  <si>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</si>
  <si>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</si>
  <si>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</si>
  <si>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</si>
  <si>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</si>
  <si>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</si>
  <si>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</si>
  <si>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</si>
  <si>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</si>
  <si>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</si>
  <si>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</si>
  <si>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</si>
  <si>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</si>
  <si>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</si>
  <si>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</si>
  <si>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</si>
  <si>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</si>
  <si>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</si>
  <si>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</si>
  <si>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</si>
  <si>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</si>
  <si>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</si>
  <si>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</si>
  <si>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</si>
  <si>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</si>
  <si>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</si>
  <si>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</si>
  <si>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</si>
  <si>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</si>
  <si>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</si>
  <si>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</si>
  <si>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</si>
  <si>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</si>
  <si>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</si>
  <si>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</si>
  <si>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</si>
  <si>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</si>
  <si>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</si>
  <si>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</si>
  <si>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</si>
  <si>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</si>
  <si>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</si>
  <si>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</si>
  <si>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</si>
  <si>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</si>
  <si>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</si>
  <si>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</si>
  <si>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</si>
  <si>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</si>
  <si>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</si>
  <si>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</si>
  <si>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</si>
  <si>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</si>
  <si>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</si>
  <si>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</si>
  <si>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</si>
  <si>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</si>
  <si>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</si>
  <si>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</si>
  <si>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</si>
  <si>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</si>
  <si>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</si>
  <si>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</si>
  <si>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</si>
  <si>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</si>
  <si>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</si>
  <si>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</si>
  <si>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</si>
  <si>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</si>
  <si>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</si>
  <si>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</si>
  <si>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</si>
  <si>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</si>
  <si>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</si>
  <si>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</si>
  <si>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</si>
  <si>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</si>
  <si>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</si>
  <si>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</si>
  <si>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</si>
  <si>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</si>
  <si>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</si>
  <si>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</si>
  <si>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</si>
  <si>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</si>
  <si>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</si>
  <si>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</si>
  <si>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</si>
  <si>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</si>
  <si>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</si>
  <si>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</si>
  <si>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</si>
  <si>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</si>
  <si>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</si>
  <si>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</si>
  <si>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</si>
  <si>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</si>
  <si>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</si>
  <si>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</si>
  <si>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</si>
  <si>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</si>
  <si>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</si>
  <si>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</si>
  <si>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</si>
  <si>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</si>
  <si>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</si>
  <si>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</si>
  <si>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</si>
  <si>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</si>
  <si>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</si>
  <si>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</si>
  <si>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</si>
  <si>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</si>
  <si>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</si>
  <si>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</si>
  <si>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</si>
  <si>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</si>
  <si>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</si>
  <si>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</si>
  <si>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</si>
  <si>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</si>
  <si>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</si>
  <si>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</si>
  <si>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</si>
  <si>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</si>
  <si>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</si>
  <si>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</si>
  <si>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</si>
  <si>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</si>
  <si>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</si>
  <si>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</si>
  <si>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</si>
  <si>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</si>
  <si>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</si>
  <si>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</si>
  <si>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</si>
  <si>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</si>
  <si>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</si>
  <si>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</si>
  <si>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</si>
  <si>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</si>
  <si>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</si>
  <si>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</si>
  <si>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</si>
  <si>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</si>
  <si>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</si>
  <si>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</si>
  <si>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</si>
  <si>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</si>
  <si>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</si>
  <si>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</si>
  <si>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</si>
  <si>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</si>
  <si>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</si>
  <si>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</si>
  <si>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</si>
  <si>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</si>
  <si>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</si>
  <si>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</si>
  <si>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</si>
  <si>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</si>
  <si>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</si>
  <si>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</si>
  <si>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</si>
  <si>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</si>
  <si>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</si>
  <si>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</si>
  <si>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</si>
  <si>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</si>
  <si>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</si>
  <si>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</si>
  <si>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</si>
  <si>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</si>
  <si>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</si>
  <si>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</si>
  <si>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</si>
  <si>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</si>
  <si>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</si>
  <si>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</si>
  <si>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</si>
  <si>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</si>
  <si>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</si>
  <si>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</si>
  <si>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</si>
  <si>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</si>
  <si>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</si>
  <si>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</si>
  <si>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</si>
  <si>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</si>
  <si>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</si>
  <si>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</si>
  <si>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</si>
  <si>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</si>
  <si>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</si>
  <si>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</si>
  <si>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</si>
  <si>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</si>
  <si>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</si>
  <si>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</si>
  <si>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</si>
  <si>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</si>
  <si>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</si>
  <si>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</si>
  <si>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</si>
  <si>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</si>
  <si>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</si>
  <si>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</si>
  <si>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</si>
  <si>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</si>
  <si>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</si>
  <si>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</si>
  <si>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</si>
  <si>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</si>
  <si>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</si>
  <si>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</si>
  <si>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</si>
  <si>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</si>
  <si>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</si>
  <si>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</si>
  <si>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</si>
  <si>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</si>
  <si>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</si>
  <si>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</si>
  <si>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</si>
  <si>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</si>
  <si>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</si>
  <si>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</si>
  <si>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</si>
  <si>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</si>
  <si>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</si>
  <si>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</si>
  <si>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</si>
  <si>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</si>
  <si>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</si>
  <si>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</si>
  <si>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</si>
  <si>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</si>
  <si>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</si>
  <si>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</si>
  <si>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</si>
  <si>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</si>
  <si>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</si>
  <si>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</si>
  <si>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</si>
  <si>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</si>
  <si>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</si>
  <si>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</si>
  <si>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</si>
  <si>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</si>
  <si>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</si>
  <si>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</si>
  <si>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</si>
  <si>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</si>
  <si>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</si>
  <si>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</si>
  <si>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</si>
  <si>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</si>
  <si>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</si>
  <si>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</si>
  <si>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</si>
  <si>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</si>
  <si>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</si>
  <si>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</si>
  <si>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</si>
  <si>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</si>
  <si>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</si>
  <si>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</si>
  <si>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</si>
  <si>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</si>
  <si>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</si>
  <si>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</si>
  <si>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</si>
  <si>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</si>
  <si>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</si>
  <si>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</si>
  <si>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</si>
  <si>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</si>
  <si>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</si>
  <si>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</si>
  <si>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</si>
  <si>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</si>
  <si>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</si>
  <si>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</si>
  <si>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</si>
  <si>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</si>
  <si>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</si>
  <si>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</si>
  <si>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</si>
  <si>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</si>
  <si>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</si>
  <si>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</si>
  <si>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</si>
  <si>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</si>
  <si>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</si>
  <si>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</si>
  <si>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</si>
  <si>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</si>
  <si>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</si>
  <si>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</si>
  <si>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</si>
  <si>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</si>
  <si>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</si>
  <si>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</si>
  <si>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</si>
  <si>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</si>
  <si>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</si>
  <si>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</si>
  <si>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</si>
  <si>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</si>
  <si>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</si>
  <si>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</si>
  <si>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</si>
  <si>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</si>
  <si>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</si>
  <si>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</si>
  <si>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</si>
  <si>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</si>
  <si>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</si>
  <si>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</si>
  <si>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</si>
  <si>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</si>
  <si>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</si>
  <si>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</si>
  <si>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</si>
  <si>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</si>
  <si>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</si>
  <si>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</si>
  <si>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</si>
  <si>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</si>
  <si>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</si>
  <si>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</si>
  <si>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</si>
  <si>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</si>
  <si>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</si>
  <si>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</si>
  <si>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</si>
  <si>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</si>
  <si>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</si>
  <si>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</si>
  <si>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</si>
  <si>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</si>
  <si>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</si>
  <si>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</si>
  <si>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</si>
  <si>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</si>
  <si>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</si>
  <si>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</si>
  <si>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</si>
  <si>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</si>
  <si>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</si>
  <si>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</si>
  <si>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</si>
  <si>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</si>
  <si>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</si>
  <si>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</si>
  <si>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</si>
  <si>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</si>
  <si>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</si>
  <si>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</si>
  <si>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</si>
  <si>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</si>
  <si>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</si>
  <si>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</si>
  <si>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</si>
  <si>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</si>
  <si>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</si>
  <si>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</si>
  <si>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</si>
  <si>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</si>
  <si>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</si>
  <si>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</si>
  <si>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</si>
  <si>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</si>
  <si>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</si>
  <si>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</si>
  <si>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</si>
  <si>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</si>
  <si>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</si>
  <si>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</si>
  <si>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</si>
  <si>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</si>
  <si>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</si>
  <si>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</si>
  <si>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</si>
  <si>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</si>
  <si>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</si>
  <si>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</si>
  <si>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</si>
  <si>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</si>
  <si>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</si>
  <si>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</si>
  <si>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</si>
  <si>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</si>
  <si>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</si>
  <si>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</si>
  <si>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</si>
  <si>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</si>
  <si>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</si>
  <si>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</si>
  <si>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</si>
  <si>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</si>
  <si>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</si>
  <si>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</si>
  <si>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</si>
  <si>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</si>
  <si>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</si>
  <si>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</si>
  <si>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</si>
  <si>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</si>
  <si>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</si>
  <si>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</si>
  <si>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</si>
  <si>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</si>
  <si>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</si>
  <si>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</si>
  <si>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</si>
  <si>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</si>
  <si>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</si>
  <si>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</si>
  <si>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</si>
  <si>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</si>
  <si>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</si>
  <si>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</si>
  <si>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</si>
  <si>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</si>
  <si>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</si>
  <si>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</si>
  <si>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</si>
  <si>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</si>
  <si>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</si>
  <si>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</si>
  <si>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</si>
  <si>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</si>
  <si>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</si>
  <si>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</si>
  <si>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</si>
  <si>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</si>
  <si>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</si>
  <si>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</si>
  <si>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</si>
  <si>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</si>
  <si>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</si>
  <si>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</si>
  <si>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</si>
  <si>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</si>
  <si>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</si>
  <si>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</si>
  <si>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</si>
  <si>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</si>
  <si>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ldlt M @)&amp;&amp;.)(.)(</t>
  </si>
  <si>
    <t>Date : 2077/09/09</t>
  </si>
  <si>
    <t>कोरोना संक्रमितहरुको संख्यात्मक बिवरण  Date - 077-09-09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</si>
</sst>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tabSelected="1" view="pageBreakPreview" zoomScale="14" zoomScaleSheetLayoutView="14" workbookViewId="0">
      <pane ySplit="8" topLeftCell="A225" activePane="bottomLeft" state="frozen"/>
      <selection pane="bottomLeft" activeCell="A229" sqref="A229:P241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3781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116</v>
      </c>
      <c r="G237" s="47">
        <v>441</v>
      </c>
      <c r="H237" s="47">
        <f>G237+F237</f>
        <v>557</v>
      </c>
      <c r="I237" s="47">
        <v>550</v>
      </c>
      <c r="J237" s="47">
        <v>0</v>
      </c>
      <c r="K237" s="47">
        <v>7</v>
      </c>
      <c r="L237" s="47">
        <f t="shared" si="29"/>
        <v>7</v>
      </c>
      <c r="M237" s="47">
        <v>0</v>
      </c>
      <c r="N237" s="47">
        <v>0</v>
      </c>
      <c r="O237" s="159"/>
      <c r="P237" s="49">
        <v>0</v>
      </c>
      <c r="Q237" s="5">
        <f>SUM(J237:K237)</f>
        <v>7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1907</v>
      </c>
      <c r="J238" s="47">
        <v>17</v>
      </c>
      <c r="K238" s="47">
        <v>47</v>
      </c>
      <c r="L238" s="47">
        <f t="shared" si="29"/>
        <v>64</v>
      </c>
      <c r="M238" s="47">
        <v>11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815</v>
      </c>
      <c r="G239" s="51">
        <f t="shared" si="30"/>
        <v>2394</v>
      </c>
      <c r="H239" s="51">
        <f t="shared" si="30"/>
        <v>3209</v>
      </c>
      <c r="I239" s="51">
        <f t="shared" si="30"/>
        <v>3138</v>
      </c>
      <c r="J239" s="51">
        <f t="shared" si="30"/>
        <v>17</v>
      </c>
      <c r="K239" s="51">
        <f t="shared" si="30"/>
        <v>54</v>
      </c>
      <c r="L239" s="51">
        <f t="shared" si="30"/>
        <v>71</v>
      </c>
      <c r="M239" s="51">
        <f t="shared" si="30"/>
        <v>11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3021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19" activePane="bottomLeft" state="frozen"/>
      <selection pane="bottomLeft" activeCell="A11" sqref="A11:P23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3781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116</v>
      </c>
      <c r="G19" s="47">
        <v>441</v>
      </c>
      <c r="H19" s="47">
        <f>G19+F19</f>
        <v>557</v>
      </c>
      <c r="I19" s="47">
        <v>550</v>
      </c>
      <c r="J19" s="47">
        <v>0</v>
      </c>
      <c r="K19" s="47">
        <v>7</v>
      </c>
      <c r="L19" s="47">
        <f t="shared" si="1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1907</v>
      </c>
      <c r="J20" s="47">
        <v>17</v>
      </c>
      <c r="K20" s="47">
        <v>47</v>
      </c>
      <c r="L20" s="47">
        <f t="shared" si="1"/>
        <v>64</v>
      </c>
      <c r="M20" s="47">
        <v>11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815</v>
      </c>
      <c r="G21" s="51">
        <f t="shared" si="2"/>
        <v>2394</v>
      </c>
      <c r="H21" s="51">
        <f t="shared" si="2"/>
        <v>3209</v>
      </c>
      <c r="I21" s="51">
        <f t="shared" si="2"/>
        <v>3138</v>
      </c>
      <c r="J21" s="51">
        <f t="shared" si="2"/>
        <v>17</v>
      </c>
      <c r="K21" s="51">
        <f t="shared" si="2"/>
        <v>54</v>
      </c>
      <c r="L21" s="51">
        <f t="shared" si="2"/>
        <v>71</v>
      </c>
      <c r="M21" s="51">
        <f t="shared" si="2"/>
        <v>11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3021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4" zoomScale="14" zoomScaleSheetLayoutView="14" workbookViewId="0">
      <selection activeCell="N7" sqref="N7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520</v>
      </c>
      <c r="E6" s="88">
        <f t="shared" ref="E6:E16" si="0">C6+D6</f>
        <v>740</v>
      </c>
      <c r="F6" s="88">
        <v>14</v>
      </c>
      <c r="G6" s="88">
        <v>6</v>
      </c>
      <c r="H6" s="88">
        <v>8</v>
      </c>
      <c r="I6" s="88">
        <v>7</v>
      </c>
      <c r="J6" s="88">
        <v>14</v>
      </c>
      <c r="K6" s="88">
        <v>0</v>
      </c>
      <c r="L6" s="88">
        <v>213</v>
      </c>
      <c r="M6" s="88">
        <v>506</v>
      </c>
      <c r="N6" s="88">
        <v>719</v>
      </c>
      <c r="O6" s="88">
        <v>7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931</v>
      </c>
      <c r="E7" s="88">
        <f t="shared" si="0"/>
        <v>1297</v>
      </c>
      <c r="F7" s="88">
        <v>41</v>
      </c>
      <c r="G7" s="88">
        <v>7</v>
      </c>
      <c r="H7" s="88">
        <v>34</v>
      </c>
      <c r="I7" s="88">
        <v>8</v>
      </c>
      <c r="J7" s="88">
        <v>41</v>
      </c>
      <c r="K7" s="88">
        <v>0</v>
      </c>
      <c r="L7" s="88">
        <v>359</v>
      </c>
      <c r="M7" s="88">
        <v>889</v>
      </c>
      <c r="N7" s="88">
        <v>1248</v>
      </c>
      <c r="O7" s="88">
        <v>4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69</v>
      </c>
      <c r="E9" s="88">
        <f t="shared" si="0"/>
        <v>85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68</v>
      </c>
      <c r="E15" s="88">
        <f t="shared" si="0"/>
        <v>84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65</v>
      </c>
      <c r="N15" s="88">
        <v>79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2230</v>
      </c>
      <c r="E17" s="79">
        <f t="shared" si="1"/>
        <v>3021</v>
      </c>
      <c r="F17" s="79">
        <f t="shared" si="1"/>
        <v>71</v>
      </c>
      <c r="G17" s="79">
        <f t="shared" si="1"/>
        <v>17</v>
      </c>
      <c r="H17" s="79">
        <f t="shared" si="1"/>
        <v>54</v>
      </c>
      <c r="I17" s="79">
        <f t="shared" si="1"/>
        <v>19</v>
      </c>
      <c r="J17" s="79">
        <f t="shared" si="1"/>
        <v>71</v>
      </c>
      <c r="K17" s="79">
        <f t="shared" si="1"/>
        <v>0</v>
      </c>
      <c r="L17" s="79">
        <f t="shared" si="1"/>
        <v>773</v>
      </c>
      <c r="M17" s="79">
        <f t="shared" si="1"/>
        <v>2158</v>
      </c>
      <c r="N17" s="79">
        <f t="shared" si="1"/>
        <v>2931</v>
      </c>
      <c r="O17" s="79">
        <f t="shared" si="1"/>
        <v>11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3782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27"/>
  <sheetViews>
    <sheetView zoomScale="96" zoomScaleNormal="96" workbookViewId="0">
      <pane ySplit="5" topLeftCell="A2942" activePane="bottomLeft" state="frozen"/>
      <selection pane="bottomLeft" activeCell="B3026" sqref="B302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2" t="s">
        <v>893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ht="26.25">
      <c r="A2" s="453" t="s">
        <v>894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spans="1:14" ht="26.25">
      <c r="A3" s="454" t="s">
        <v>933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</row>
    <row r="4" spans="1:14" ht="14.25" customHeight="1">
      <c r="A4" s="450" t="s">
        <v>277</v>
      </c>
      <c r="B4" s="458" t="s">
        <v>278</v>
      </c>
      <c r="C4" s="450" t="s">
        <v>279</v>
      </c>
      <c r="D4" s="450" t="s">
        <v>280</v>
      </c>
      <c r="E4" s="450" t="s">
        <v>281</v>
      </c>
      <c r="F4" s="448" t="s">
        <v>282</v>
      </c>
      <c r="G4" s="455" t="s">
        <v>283</v>
      </c>
      <c r="H4" s="455" t="s">
        <v>14</v>
      </c>
      <c r="I4" s="448" t="s">
        <v>272</v>
      </c>
      <c r="J4" s="448" t="s">
        <v>671</v>
      </c>
      <c r="K4" s="448" t="s">
        <v>11</v>
      </c>
      <c r="L4" s="448" t="s">
        <v>284</v>
      </c>
      <c r="M4" s="448" t="s">
        <v>285</v>
      </c>
      <c r="N4" s="450" t="s">
        <v>286</v>
      </c>
    </row>
    <row r="5" spans="1:14" ht="41.25" customHeight="1">
      <c r="A5" s="451"/>
      <c r="B5" s="449"/>
      <c r="C5" s="451"/>
      <c r="D5" s="451"/>
      <c r="E5" s="451"/>
      <c r="F5" s="457"/>
      <c r="G5" s="456"/>
      <c r="H5" s="456"/>
      <c r="I5" s="457"/>
      <c r="J5" s="457"/>
      <c r="K5" s="457"/>
      <c r="L5" s="457"/>
      <c r="M5" s="449"/>
      <c r="N5" s="451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12"/>
      <c r="L2488" s="133">
        <v>1</v>
      </c>
      <c r="M2488" s="134" t="s">
        <v>290</v>
      </c>
      <c r="N2488" s="184"/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/>
      <c r="L2860" s="133">
        <v>1</v>
      </c>
      <c r="M2860" s="134" t="s">
        <v>290</v>
      </c>
      <c r="N2860" s="214"/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12"/>
      <c r="L2902" s="133">
        <v>1</v>
      </c>
      <c r="M2902" s="134" t="s">
        <v>290</v>
      </c>
      <c r="N2902" s="184"/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55"/>
      <c r="J2987" s="112"/>
      <c r="K2987" s="112"/>
      <c r="L2987" s="133">
        <v>1</v>
      </c>
      <c r="M2987" s="134" t="s">
        <v>290</v>
      </c>
      <c r="N2987" s="184"/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12"/>
      <c r="L3004" s="133">
        <v>1</v>
      </c>
      <c r="M3004" s="134" t="s">
        <v>290</v>
      </c>
      <c r="N3004" s="184"/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3020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/>
      <c r="B3027" s="105"/>
      <c r="C3027" s="312"/>
      <c r="D3027" s="312"/>
      <c r="E3027" s="312"/>
      <c r="F3027" s="312"/>
      <c r="G3027" s="313"/>
      <c r="H3027" s="147">
        <f>SUBTOTAL(109,H6:H3026)</f>
        <v>3021</v>
      </c>
      <c r="I3027" s="147">
        <f>SUBTOTAL(109,I6:I3026)</f>
        <v>0</v>
      </c>
      <c r="J3027" s="147">
        <f>SUBTOTAL(109,J6:J3026)</f>
        <v>19</v>
      </c>
      <c r="K3027" s="147">
        <f>SUBTOTAL(109,K6:K3026)</f>
        <v>2931</v>
      </c>
      <c r="L3027" s="147">
        <f>SUBTOTAL(109,L6:L3026)</f>
        <v>71</v>
      </c>
      <c r="M3027" s="147"/>
      <c r="N3027" s="130"/>
    </row>
  </sheetData>
  <mergeCells count="17"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3" activePane="bottomLeft" state="frozen"/>
      <selection pane="bottomLeft" activeCell="B4" sqref="B4:B6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3783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409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552</v>
      </c>
      <c r="T7" s="192">
        <f>D7+F7+H7+J7+L7+N7+P7+R7</f>
        <v>206</v>
      </c>
      <c r="U7" s="192">
        <f>S7+T7</f>
        <v>758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655</v>
      </c>
      <c r="F8" s="191">
        <v>347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909</v>
      </c>
      <c r="T8" s="192">
        <f t="shared" si="0"/>
        <v>400</v>
      </c>
      <c r="U8" s="192">
        <f t="shared" ref="U8:U16" si="1">S8+T8</f>
        <v>1309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30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71</v>
      </c>
      <c r="T12" s="192">
        <f t="shared" si="0"/>
        <v>14</v>
      </c>
      <c r="U12" s="192">
        <f t="shared" si="1"/>
        <v>85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22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73</v>
      </c>
      <c r="T16" s="192">
        <f t="shared" si="0"/>
        <v>12</v>
      </c>
      <c r="U16" s="192">
        <f t="shared" si="1"/>
        <v>85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1438</v>
      </c>
      <c r="F17" s="194">
        <f t="shared" si="3"/>
        <v>654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2220</v>
      </c>
      <c r="T17" s="194">
        <f t="shared" si="3"/>
        <v>801</v>
      </c>
      <c r="U17" s="194">
        <f t="shared" si="3"/>
        <v>3021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2" t="s">
        <v>893</v>
      </c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26.25">
      <c r="B2" s="453" t="s">
        <v>894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16" ht="24.75">
      <c r="B3" s="454" t="s">
        <v>2972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I17" sqref="I17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23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3021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2020-12-12T08:39:44Z</cp:lastPrinted>
  <dcterms:created xsi:type="dcterms:W3CDTF">2020-03-25T07:02:21Z</dcterms:created>
  <dcterms:modified xsi:type="dcterms:W3CDTF">2020-12-24T08:14:43Z</dcterms:modified>
</cp:coreProperties>
</file>