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H238"/>
  <c r="H239" s="1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Q237" l="1"/>
  <c r="V17" i="40" l="1"/>
  <c r="I3040" i="35" l="1"/>
  <c r="J3040"/>
  <c r="K3040"/>
  <c r="L3040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J19" i="42" l="1"/>
  <c r="B6" i="34" l="1"/>
  <c r="D16" i="30"/>
  <c r="B8" i="34"/>
  <c r="H3040" i="35" l="1"/>
  <c r="F50" i="43" l="1"/>
  <c r="F19" i="42" l="1"/>
  <c r="H19" i="32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<sst xmlns="http://schemas.openxmlformats.org/spreadsheetml/2006/main" count="16268" uniqueCount="3804">
  <si>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</si>
  <si>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</si>
  <si>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</si>
  <si>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</si>
  <si>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</si>
  <si>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</si>
  <si>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</si>
  <si>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</si>
  <si>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</si>
  <si>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</si>
  <si>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</si>
  <si>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</si>
  <si>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</si>
  <si>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</si>
  <si>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</si>
  <si>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</si>
  <si>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</si>
  <si>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</si>
  <si>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</si>
  <si>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</si>
  <si>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</si>
  <si>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</si>
  <si>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</si>
  <si>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</si>
  <si>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</si>
  <si>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</si>
  <si>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</si>
  <si>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</si>
  <si>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</si>
  <si>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</si>
  <si>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</si>
  <si>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</si>
  <si>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</si>
  <si>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</si>
  <si>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</si>
  <si>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</si>
  <si>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</si>
  <si>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</si>
  <si>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</si>
  <si>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</si>
  <si>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</si>
  <si>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</si>
  <si>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</si>
  <si>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</si>
  <si>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</si>
  <si>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</si>
  <si>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</si>
  <si>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</si>
  <si>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</si>
  <si>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</si>
  <si>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</si>
  <si>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</si>
  <si>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</si>
  <si>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</si>
  <si>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</si>
  <si>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</si>
  <si>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</si>
  <si>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</si>
  <si>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</si>
  <si>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</si>
  <si>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</si>
  <si>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</si>
  <si>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</si>
  <si>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</si>
  <si>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</si>
  <si>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</si>
  <si>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</si>
  <si>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</si>
  <si>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</si>
  <si>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</si>
  <si>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</si>
  <si>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</si>
  <si>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</si>
  <si>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</si>
  <si>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</si>
  <si>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</si>
  <si>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</si>
  <si>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</si>
  <si>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</si>
  <si>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</si>
  <si>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</si>
  <si>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</si>
  <si>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</si>
  <si>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</si>
  <si>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</si>
  <si>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</si>
  <si>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</si>
  <si>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</si>
  <si>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</si>
  <si>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</si>
  <si>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</si>
  <si>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</si>
  <si>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</si>
  <si>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</si>
  <si>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</si>
  <si>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</si>
  <si>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</si>
  <si>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</si>
  <si>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</si>
  <si>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</si>
  <si>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</si>
  <si>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</si>
  <si>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</si>
  <si>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</si>
  <si>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</si>
  <si>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</si>
  <si>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</si>
  <si>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</si>
  <si>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</si>
  <si>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</si>
  <si>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</si>
  <si>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</si>
  <si>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</si>
  <si>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</si>
  <si>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</si>
  <si>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</si>
  <si>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</si>
  <si>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</si>
  <si>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</si>
  <si>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</si>
  <si>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</si>
  <si>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</si>
  <si>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</si>
  <si>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</si>
  <si>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</si>
  <si>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</si>
  <si>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</si>
  <si>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</si>
  <si>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</si>
  <si>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</si>
  <si>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</si>
  <si>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</si>
  <si>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</si>
  <si>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</si>
  <si>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</si>
  <si>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</si>
  <si>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</si>
  <si>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</si>
  <si>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</si>
  <si>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</si>
  <si>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</si>
  <si>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</si>
  <si>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</si>
  <si>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</si>
  <si>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</si>
  <si>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</si>
  <si>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</si>
  <si>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</si>
  <si>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</si>
  <si>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</si>
  <si>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</si>
  <si>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</si>
  <si>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</si>
  <si>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</si>
  <si>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</si>
  <si>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</si>
  <si>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</si>
  <si>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</si>
  <si>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</si>
  <si>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</si>
  <si>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</si>
  <si>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</si>
  <si>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</si>
  <si>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</si>
  <si>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</si>
  <si>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</si>
  <si>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</si>
  <si>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</si>
  <si>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</si>
  <si>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</si>
  <si>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</si>
  <si>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</si>
  <si>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</si>
  <si>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</si>
  <si>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</si>
  <si>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</si>
  <si>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</si>
  <si>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</si>
  <si>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</si>
  <si>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</si>
  <si>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</si>
  <si>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</si>
  <si>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</si>
  <si>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</si>
  <si>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</si>
  <si>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</si>
  <si>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</si>
  <si>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</si>
  <si>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</si>
  <si>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</si>
  <si>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</si>
  <si>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</si>
  <si>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</si>
  <si>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</si>
  <si>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</si>
  <si>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</si>
  <si>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</si>
  <si>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</si>
  <si>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</si>
  <si>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</si>
  <si>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</si>
  <si>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</si>
  <si>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</si>
  <si>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</si>
  <si>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</si>
  <si>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</si>
  <si>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</si>
  <si>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</si>
  <si>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</si>
  <si>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</si>
  <si>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</si>
  <si>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</si>
  <si>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</si>
  <si>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</si>
  <si>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</si>
  <si>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</si>
  <si>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</si>
  <si>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</si>
  <si>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</si>
  <si>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</si>
  <si>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</si>
  <si>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</si>
  <si>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</si>
  <si>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</si>
  <si>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</si>
  <si>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</si>
  <si>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</si>
  <si>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</si>
  <si>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</si>
  <si>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</si>
  <si>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</si>
  <si>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</si>
  <si>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</si>
  <si>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</si>
  <si>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</si>
  <si>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</si>
  <si>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</si>
  <si>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</si>
  <si>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</si>
  <si>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</si>
  <si>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</si>
  <si>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</si>
  <si>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</si>
  <si>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</si>
  <si>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</si>
  <si>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</si>
  <si>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</si>
  <si>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</si>
  <si>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</si>
  <si>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</si>
  <si>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</si>
  <si>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</si>
  <si>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</si>
  <si>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</si>
  <si>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</si>
  <si>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</si>
  <si>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</si>
  <si>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</si>
  <si>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</si>
  <si>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</si>
  <si>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</si>
  <si>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</si>
  <si>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</si>
  <si>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</si>
  <si>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</si>
  <si>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</si>
  <si>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</si>
  <si>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</si>
  <si>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</si>
  <si>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</si>
  <si>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</si>
  <si>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</si>
  <si>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</si>
  <si>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</si>
  <si>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</si>
  <si>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</si>
  <si>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</si>
  <si>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</si>
  <si>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</si>
  <si>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</si>
  <si>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</si>
  <si>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</si>
  <si>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</si>
  <si>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</si>
  <si>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</si>
  <si>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</si>
  <si>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</si>
  <si>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</si>
  <si>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</si>
  <si>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</si>
  <si>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</si>
  <si>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</si>
  <si>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</si>
  <si>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</si>
  <si>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</si>
  <si>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</si>
  <si>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</si>
  <si>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</si>
  <si>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</si>
  <si>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</si>
  <si>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</si>
  <si>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</si>
  <si>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</si>
  <si>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</si>
  <si>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</si>
  <si>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</si>
  <si>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</si>
  <si>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</si>
  <si>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</si>
  <si>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</si>
  <si>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</si>
  <si>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</si>
  <si>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</si>
  <si>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</si>
  <si>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</si>
  <si>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</si>
  <si>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</si>
  <si>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</si>
  <si>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</si>
  <si>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</si>
  <si>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</si>
  <si>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</si>
  <si>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</si>
  <si>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</si>
  <si>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</si>
  <si>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</si>
  <si>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</si>
  <si>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</si>
  <si>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</si>
  <si>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</si>
  <si>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</si>
  <si>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</si>
  <si>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</si>
  <si>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</si>
  <si>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</si>
  <si>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</si>
  <si>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</si>
  <si>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</si>
  <si>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</si>
  <si>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</si>
  <si>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</si>
  <si>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</si>
  <si>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</si>
  <si>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</si>
  <si>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</si>
  <si>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</si>
  <si>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</si>
  <si>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</si>
  <si>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</si>
  <si>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</si>
  <si>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</si>
  <si>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</si>
  <si>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</si>
  <si>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</si>
  <si>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</si>
  <si>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</si>
  <si>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</si>
  <si>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</si>
  <si>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</si>
  <si>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</si>
  <si>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</si>
  <si>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</si>
  <si>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</si>
  <si>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</si>
  <si>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</si>
  <si>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</si>
  <si>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</si>
  <si>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</si>
  <si>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</si>
  <si>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</si>
  <si>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</si>
  <si>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</si>
  <si>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</si>
  <si>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</si>
  <si>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</si>
  <si>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</si>
  <si>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</si>
  <si>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</si>
  <si>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</si>
  <si>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</si>
  <si>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</si>
  <si>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</si>
  <si>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</si>
  <si>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</si>
  <si>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</si>
  <si>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</si>
  <si>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</si>
  <si>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</si>
  <si>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</si>
  <si>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</si>
  <si>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</si>
  <si>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</si>
  <si>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</si>
  <si>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</si>
  <si>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</si>
  <si>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</si>
  <si>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</si>
  <si>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</si>
  <si>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</si>
  <si>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</si>
  <si>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</si>
  <si>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</si>
  <si>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</si>
  <si>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</si>
  <si>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</si>
  <si>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</si>
  <si>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</si>
  <si>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</si>
  <si>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</si>
  <si>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</si>
  <si>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</si>
  <si>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</si>
  <si>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</si>
  <si>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</si>
  <si>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</si>
  <si>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</si>
  <si>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</si>
  <si>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</si>
  <si>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</si>
  <si>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</si>
  <si>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</si>
  <si>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</si>
  <si>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</si>
  <si>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</si>
  <si>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</si>
  <si>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</si>
  <si>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</si>
  <si>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</si>
  <si>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</si>
  <si>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</si>
  <si>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</si>
  <si>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</si>
  <si>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</si>
  <si>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</si>
  <si>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</si>
  <si>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</si>
  <si>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</si>
  <si>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</si>
  <si>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</si>
  <si>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</si>
  <si>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</si>
  <si>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</si>
  <si>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</si>
  <si>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</si>
  <si>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</si>
  <si>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</si>
  <si>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</si>
  <si>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</si>
  <si>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</si>
  <si>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</si>
  <si>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</si>
  <si>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</si>
  <si>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</si>
  <si>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</si>
  <si>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</si>
  <si>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</si>
  <si>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</si>
  <si>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</si>
  <si>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</si>
  <si>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</si>
  <si>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</si>
  <si>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</si>
  <si>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</si>
  <si>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</si>
  <si>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</si>
  <si>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</si>
  <si>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</si>
  <si>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</si>
  <si>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</si>
  <si>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</si>
  <si>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</si>
  <si>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</si>
  <si>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</si>
  <si>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</si>
  <si>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</si>
  <si>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</si>
  <si>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</si>
  <si>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</si>
  <si>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</si>
  <si>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</si>
  <si>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</si>
  <si>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</si>
  <si>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</si>
  <si>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</si>
  <si>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</si>
  <si>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</si>
  <si>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</si>
  <si>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</si>
  <si>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</si>
  <si>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</si>
  <si>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</si>
  <si>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</si>
  <si>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</si>
  <si>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</si>
  <si>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</si>
  <si>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</si>
  <si>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</si>
  <si>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</si>
  <si>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</si>
  <si>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</si>
  <si>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</si>
  <si>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</si>
  <si>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</si>
  <si>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</si>
  <si>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</si>
  <si>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</si>
  <si>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</si>
  <si>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</si>
  <si>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</si>
  <si>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</si>
  <si>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</si>
  <si>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</si>
  <si>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</si>
  <si>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</si>
  <si>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</si>
  <si>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</si>
  <si>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</si>
  <si>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</si>
  <si>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</si>
  <si>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</si>
  <si>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</si>
  <si>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</si>
  <si>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</si>
  <si>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</si>
  <si>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</si>
  <si>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</si>
  <si>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</si>
  <si>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</si>
  <si>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</si>
  <si>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</si>
  <si>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</si>
  <si>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</si>
  <si>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</si>
  <si>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</si>
  <si>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</si>
  <si>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</si>
  <si>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</si>
  <si>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</si>
  <si>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</si>
  <si>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</si>
  <si>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</si>
  <si>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</si>
  <si>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</si>
  <si>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</si>
  <si>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</si>
  <si>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</si>
  <si>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</si>
  <si>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</si>
  <si>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</si>
  <si>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</si>
  <si>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</si>
  <si>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</si>
  <si>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</si>
  <si>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</si>
  <si>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</si>
  <si>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</si>
  <si>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</si>
  <si>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</si>
  <si>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</si>
  <si>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</si>
  <si>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</si>
  <si>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</si>
  <si>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</si>
  <si>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</si>
  <si>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</si>
  <si>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</si>
  <si>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</si>
  <si>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</si>
  <si>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</si>
  <si>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</si>
  <si>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</si>
  <si>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</si>
  <si>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</si>
  <si>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</si>
  <si>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</si>
  <si>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</si>
  <si>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</si>
  <si>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</si>
  <si>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</si>
  <si>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</si>
  <si>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</si>
  <si>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</si>
  <si>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</si>
  <si>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</si>
  <si>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</si>
  <si>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</si>
  <si>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</si>
  <si>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</si>
  <si>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</si>
  <si>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</si>
  <si>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</si>
  <si>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</si>
  <si>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</si>
  <si>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</si>
  <si>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</si>
  <si>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</si>
  <si>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</si>
  <si>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</si>
  <si>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</si>
  <si>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</si>
  <si>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</si>
  <si>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</si>
  <si>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</si>
  <si>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</si>
  <si>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</si>
  <si>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</si>
  <si>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</si>
  <si>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</si>
  <si>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</si>
  <si>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</si>
  <si>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</si>
  <si>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</si>
  <si>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</si>
  <si>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</si>
  <si>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</si>
  <si>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</si>
  <si>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</si>
  <si>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</si>
  <si>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</si>
  <si>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</si>
  <si>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</si>
  <si>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</si>
  <si>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</si>
  <si>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</si>
  <si>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</si>
  <si>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</si>
  <si>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</si>
  <si>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</si>
  <si>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</si>
  <si>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</si>
  <si>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</si>
  <si>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</si>
  <si>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</si>
  <si>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</si>
  <si>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</si>
  <si>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</si>
  <si>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</si>
  <si>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</si>
  <si>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</si>
  <si>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</si>
  <si>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</si>
  <si>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</si>
  <si>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</si>
  <si>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</si>
  <si>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</si>
  <si>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</si>
  <si>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</si>
  <si>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</si>
  <si>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</si>
  <si>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</si>
  <si>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</si>
  <si>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</si>
  <si>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</si>
  <si>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</si>
  <si>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</si>
  <si>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</si>
  <si>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</si>
  <si>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</si>
  <si>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</si>
  <si>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</si>
  <si>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</si>
  <si>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</si>
  <si>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</si>
  <si>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</si>
  <si>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</si>
  <si>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</si>
  <si>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</si>
  <si>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</si>
  <si>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</si>
  <si>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</si>
  <si>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</si>
  <si>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</si>
  <si>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</si>
  <si>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</si>
  <si>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</si>
  <si>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</si>
  <si>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</si>
  <si>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</si>
  <si>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</si>
  <si>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</si>
  <si>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</si>
  <si>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</si>
  <si>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</si>
  <si>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</si>
  <si>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</si>
  <si>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</si>
  <si>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</si>
  <si>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</si>
  <si>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</si>
  <si>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</si>
  <si>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</si>
  <si>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</si>
  <si>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</si>
  <si>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</si>
  <si>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</si>
  <si>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</si>
  <si>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</si>
  <si>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</si>
  <si>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</si>
  <si>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</si>
  <si>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</si>
  <si>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</si>
  <si>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</si>
  <si>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</si>
  <si>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</si>
  <si>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</si>
  <si>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</si>
  <si>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</si>
  <si>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</si>
  <si>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</si>
  <si>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</si>
  <si>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</si>
  <si>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</si>
  <si>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</si>
  <si>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</si>
  <si>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</si>
  <si>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</si>
  <si>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</si>
  <si>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</si>
  <si>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</si>
  <si>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</si>
  <si>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</si>
  <si>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</si>
  <si>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</si>
  <si>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</si>
  <si>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</si>
  <si>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</si>
  <si>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</si>
  <si>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</si>
  <si>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</si>
  <si>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</si>
  <si>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</si>
  <si>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</si>
  <si>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</si>
  <si>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</si>
  <si>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</si>
  <si>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</si>
  <si>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</si>
  <si>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</si>
  <si>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</si>
  <si>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</si>
  <si>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</si>
  <si>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</si>
  <si>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</si>
  <si>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</si>
  <si>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</si>
  <si>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</si>
  <si>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</si>
  <si>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</si>
  <si>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</si>
  <si>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</si>
  <si>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</si>
  <si>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</si>
  <si>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</si>
  <si>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</si>
  <si>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</si>
  <si>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</si>
  <si>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</si>
  <si>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</si>
  <si>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</si>
  <si>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</si>
  <si>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</si>
  <si>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</si>
  <si>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</si>
  <si>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</si>
  <si>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</si>
  <si>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</si>
  <si>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</si>
  <si>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</si>
  <si>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</si>
  <si>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</si>
  <si>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</si>
  <si>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</si>
  <si>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</si>
  <si>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</si>
  <si>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</si>
  <si>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</si>
  <si>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</si>
  <si>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</si>
  <si>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</si>
  <si>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</si>
  <si>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</si>
  <si>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</si>
  <si>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</si>
  <si>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</si>
  <si>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</si>
  <si>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</si>
  <si>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</si>
  <si>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</si>
  <si>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</si>
  <si>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</si>
  <si>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</si>
  <si>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</si>
  <si>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</si>
  <si>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</si>
  <si>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</si>
  <si>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</si>
  <si>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</si>
  <si>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</si>
  <si>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</si>
  <si>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</si>
  <si>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</si>
  <si>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</si>
  <si>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</si>
  <si>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</si>
  <si>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</si>
  <si>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</si>
  <si>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</si>
  <si>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</si>
  <si>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</si>
  <si>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</si>
  <si>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</si>
  <si>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</si>
  <si>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</si>
  <si>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</si>
  <si>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</si>
  <si>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</si>
  <si>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</si>
  <si>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</si>
  <si>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</si>
  <si>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</si>
  <si>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</si>
  <si>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</si>
  <si>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</si>
  <si>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</si>
  <si>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</si>
  <si>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</si>
  <si>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</si>
  <si>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</si>
  <si>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</si>
  <si>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</si>
  <si>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</si>
  <si>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</si>
  <si>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</si>
  <si>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</si>
  <si>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</si>
  <si>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</si>
  <si>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</si>
  <si>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</si>
  <si>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</si>
  <si>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</si>
  <si>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</si>
  <si>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</si>
  <si>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</si>
  <si>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</si>
  <si>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</si>
  <si>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</si>
  <si>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</si>
  <si>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</si>
  <si>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</si>
  <si>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</si>
  <si>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</si>
  <si>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</si>
  <si>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</si>
  <si>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</si>
  <si>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</si>
  <si>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</si>
  <si>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</si>
  <si>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</si>
  <si>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</si>
  <si>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</si>
  <si>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</si>
  <si>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</si>
  <si>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</si>
  <si>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</si>
  <si>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</si>
  <si>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</si>
  <si>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</si>
  <si>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</si>
  <si>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</si>
  <si>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</si>
  <si>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</si>
  <si>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</si>
  <si>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</si>
  <si>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</si>
  <si>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</si>
  <si>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</si>
  <si>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</si>
  <si>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</si>
  <si>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</si>
  <si>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</si>
  <si>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</si>
  <si>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</si>
  <si>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</si>
  <si>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</si>
  <si>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</si>
  <si>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</si>
  <si>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</si>
  <si>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</si>
  <si>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</si>
  <si>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</si>
  <si>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</si>
  <si>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</si>
  <si>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</si>
  <si>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</si>
  <si>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</si>
  <si>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</si>
  <si>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</si>
  <si>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</si>
  <si>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</si>
  <si>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</si>
  <si>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</si>
  <si>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</si>
  <si>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</si>
  <si>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</si>
  <si>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</si>
  <si>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</si>
  <si>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</si>
  <si>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</si>
  <si>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</si>
  <si>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</si>
  <si>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</si>
  <si>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</si>
  <si>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</si>
  <si>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</si>
  <si>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</si>
  <si>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</si>
  <si>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</si>
  <si>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</si>
  <si>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</si>
  <si>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</si>
  <si>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</si>
  <si>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</si>
  <si>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</si>
  <si>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</si>
  <si>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</si>
  <si>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</si>
  <si>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</si>
  <si>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</si>
  <si>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</si>
  <si>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</si>
  <si>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</si>
  <si>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</si>
  <si>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</si>
  <si>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</si>
  <si>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</si>
  <si>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</si>
  <si>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</si>
  <si>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</si>
  <si>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</si>
  <si>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</si>
  <si>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</si>
  <si>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</si>
  <si>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</si>
  <si>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</si>
  <si>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</si>
  <si>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</si>
  <si>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</si>
  <si>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</si>
  <si>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</si>
  <si>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</si>
  <si>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</si>
  <si>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</si>
  <si>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</si>
  <si>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</si>
  <si>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</si>
  <si>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</si>
  <si>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</si>
  <si>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</si>
  <si>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</si>
  <si>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</si>
  <si>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</si>
  <si>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</si>
  <si>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</si>
  <si>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</si>
  <si>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</si>
  <si>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</si>
  <si>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</si>
  <si>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</si>
  <si>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</si>
  <si>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</si>
  <si>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</si>
  <si>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</si>
  <si>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</si>
  <si>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</si>
  <si>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</si>
  <si>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</si>
  <si>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</si>
  <si>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</si>
  <si>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</si>
  <si>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</si>
  <si>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</si>
  <si>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</si>
  <si>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</si>
  <si>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</si>
  <si>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</si>
  <si>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</si>
  <si>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</si>
  <si>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</si>
  <si>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</si>
  <si>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</si>
  <si>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</si>
  <si>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</si>
  <si>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</si>
  <si>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</si>
  <si>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</si>
  <si>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</si>
  <si>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</si>
  <si>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</si>
  <si>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</si>
  <si>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</si>
  <si>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</si>
  <si>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</si>
  <si>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</si>
  <si>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</si>
  <si>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</si>
  <si>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</si>
  <si>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</si>
  <si>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</si>
  <si>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</si>
  <si>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</si>
  <si>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</si>
  <si>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</si>
  <si>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</si>
  <si>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</si>
  <si>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</si>
  <si>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</si>
  <si>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</si>
  <si>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</si>
  <si>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</si>
  <si>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</si>
  <si>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</si>
  <si>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</si>
  <si>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</si>
  <si>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</si>
  <si>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</si>
  <si>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</si>
  <si>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</si>
  <si>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</si>
  <si>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</si>
  <si>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</si>
  <si>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</si>
  <si>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</si>
  <si>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</si>
  <si>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</si>
  <si>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</si>
  <si>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</si>
  <si>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</si>
  <si>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</si>
  <si>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</si>
  <si>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</si>
  <si>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</si>
  <si>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</si>
  <si>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</si>
  <si>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</si>
  <si>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</si>
  <si>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</si>
  <si>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</si>
  <si>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</si>
  <si>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</si>
  <si>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</si>
  <si>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</si>
  <si>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</si>
  <si>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</si>
  <si>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</si>
  <si>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</si>
  <si>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</si>
  <si>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</si>
  <si>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</si>
  <si>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</si>
  <si>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</si>
  <si>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</si>
  <si>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</si>
  <si>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</si>
  <si>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</si>
  <si>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</si>
  <si>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</si>
  <si>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</si>
  <si>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</si>
  <si>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</si>
  <si>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</si>
  <si>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</si>
  <si>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</si>
  <si>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</si>
  <si>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</si>
  <si>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</si>
  <si>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</si>
  <si>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</si>
  <si>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</si>
  <si>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</si>
  <si>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</si>
  <si>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</si>
  <si>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</si>
  <si>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</si>
  <si>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</si>
  <si>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</si>
  <si>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</si>
  <si>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</si>
  <si>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</si>
  <si>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</si>
  <si>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</si>
  <si>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</si>
  <si>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</si>
  <si>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</si>
  <si>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</si>
  <si>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</si>
  <si>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</si>
  <si>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</si>
  <si>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</si>
  <si>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</si>
  <si>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</si>
  <si>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</si>
  <si>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</si>
  <si>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</si>
  <si>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</si>
  <si>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</si>
  <si>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</si>
  <si>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</si>
  <si>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</si>
  <si>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</si>
  <si>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</si>
  <si>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</si>
  <si>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</si>
  <si>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</si>
  <si>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</si>
  <si>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</si>
  <si>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</si>
  <si>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</si>
  <si>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</si>
  <si>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</si>
  <si>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</si>
  <si>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</si>
  <si>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</si>
  <si>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</si>
  <si>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</si>
  <si>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</si>
  <si>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</si>
  <si>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</si>
  <si>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</si>
  <si>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</si>
  <si>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</si>
  <si>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</si>
  <si>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</si>
  <si>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</si>
  <si>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</si>
  <si>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</si>
  <si>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</si>
  <si>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</si>
  <si>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</si>
  <si>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</si>
  <si>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</si>
  <si>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</si>
  <si>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</si>
  <si>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</si>
  <si>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</si>
  <si>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</si>
  <si>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</si>
  <si>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</si>
  <si>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</si>
  <si>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</si>
  <si>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</si>
  <si>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</si>
  <si>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</si>
  <si>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</si>
  <si>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</si>
  <si>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</si>
  <si>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</si>
  <si>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</si>
  <si>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</si>
  <si>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</si>
  <si>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</si>
  <si>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</si>
  <si>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</si>
  <si>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</si>
  <si>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</si>
  <si>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</si>
  <si>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</si>
  <si>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</si>
  <si>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</si>
  <si>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</si>
  <si>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</si>
  <si>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</si>
  <si>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</si>
  <si>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</si>
  <si>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</si>
  <si>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</si>
  <si>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</si>
  <si>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</si>
  <si>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</si>
  <si>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</si>
  <si>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</si>
  <si>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</si>
  <si>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</si>
  <si>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</si>
  <si>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</si>
  <si>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</si>
  <si>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</si>
  <si>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</si>
  <si>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</si>
  <si>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</si>
  <si>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</si>
  <si>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</si>
  <si>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</si>
  <si>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</si>
  <si>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</si>
  <si>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</si>
  <si>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</si>
  <si>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</si>
  <si>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</si>
  <si>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</si>
  <si>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</si>
  <si>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</si>
  <si>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</si>
  <si>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</si>
  <si>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</si>
  <si>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</si>
  <si>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</si>
  <si>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</si>
  <si>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</si>
  <si>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</si>
  <si>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</si>
  <si>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</si>
  <si>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</si>
  <si>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</si>
  <si>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</si>
  <si>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</si>
  <si>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</si>
  <si>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</si>
  <si>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</si>
  <si>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</si>
  <si>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</si>
  <si>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</si>
  <si>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</si>
  <si>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</si>
  <si>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</si>
  <si>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</si>
  <si>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</si>
  <si>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</si>
  <si>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</si>
  <si>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</si>
  <si>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</si>
  <si>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</si>
  <si>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</si>
  <si>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</si>
  <si>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</si>
  <si>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</si>
  <si>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</si>
  <si>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</si>
  <si>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</si>
  <si>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</si>
  <si>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</si>
  <si>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</si>
  <si>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</si>
  <si>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</si>
  <si>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</si>
  <si>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</si>
  <si>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</si>
  <si>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</si>
  <si>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</si>
  <si>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</si>
  <si>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</si>
  <si>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</si>
  <si>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</si>
  <si>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</si>
  <si>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</si>
  <si>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</si>
  <si>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</si>
  <si>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</si>
  <si>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</si>
  <si>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</si>
  <si>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</si>
  <si>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</si>
  <si>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</si>
  <si>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</si>
  <si>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</si>
  <si>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</si>
  <si>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</si>
  <si>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</si>
  <si>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</si>
  <si>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</si>
  <si>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</si>
  <si>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</si>
  <si>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</si>
  <si>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</si>
  <si>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</si>
  <si>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</si>
  <si>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</si>
  <si>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</si>
  <si>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</si>
  <si>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</si>
  <si>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</si>
  <si>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</si>
  <si>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</si>
  <si>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</si>
  <si>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</si>
  <si>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</si>
  <si>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</si>
  <si>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</si>
  <si>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</si>
  <si>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</si>
  <si>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</si>
  <si>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</si>
  <si>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</si>
  <si>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</si>
  <si>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</si>
  <si>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</si>
  <si>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</si>
  <si>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</si>
  <si>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</si>
  <si>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</si>
  <si>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</si>
  <si>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</si>
  <si>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</si>
  <si>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</si>
  <si>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</si>
  <si>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</si>
  <si>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</si>
  <si>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</si>
  <si>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</si>
  <si>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</si>
  <si>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</si>
  <si>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</si>
  <si>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</si>
  <si>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</si>
  <si>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</si>
  <si>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</si>
  <si>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</si>
  <si>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</si>
  <si>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</si>
  <si>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</si>
  <si>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</si>
  <si>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</si>
  <si>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</si>
  <si>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</si>
  <si>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</si>
  <si>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</si>
  <si>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</si>
  <si>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</si>
  <si>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</si>
  <si>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</si>
  <si>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</si>
  <si>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</si>
  <si>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</si>
  <si>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</si>
  <si>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</si>
  <si>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</si>
  <si>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</si>
  <si>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</si>
  <si>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</si>
  <si>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</si>
  <si>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</si>
  <si>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</si>
  <si>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</si>
  <si>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</si>
  <si>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</si>
  <si>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</si>
  <si>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</si>
  <si>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</si>
  <si>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</si>
  <si>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</si>
  <si>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</si>
  <si>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</si>
  <si>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</si>
  <si>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</si>
  <si>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</si>
  <si>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</si>
  <si>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</si>
  <si>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</si>
  <si>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</si>
  <si>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</si>
  <si>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</si>
  <si>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</si>
  <si>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</si>
  <si>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</si>
  <si>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</si>
  <si>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</si>
  <si>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</si>
  <si>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</si>
  <si>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</si>
  <si>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</si>
  <si>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</si>
  <si>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</si>
  <si>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</si>
  <si>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</si>
  <si>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</si>
  <si>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</si>
  <si>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</si>
  <si>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</si>
  <si>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</si>
  <si>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</si>
  <si>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</si>
  <si>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</si>
  <si>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</si>
  <si>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</si>
  <si>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</si>
  <si>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</si>
  <si>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</si>
  <si>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</si>
  <si>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</si>
  <si>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</si>
  <si>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</si>
  <si>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</si>
  <si>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</si>
  <si>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</si>
  <si>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</si>
  <si>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</si>
  <si>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</si>
  <si>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</si>
  <si>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</si>
  <si>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</si>
  <si>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</si>
  <si>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</si>
  <si>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</si>
  <si>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</si>
  <si>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</si>
  <si>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</si>
  <si>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</si>
  <si>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</si>
  <si>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</si>
  <si>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</si>
  <si>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</si>
  <si>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</si>
  <si>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</si>
  <si>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</si>
  <si>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</si>
  <si>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</si>
  <si>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</si>
  <si>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</si>
  <si>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</si>
  <si>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</si>
  <si>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</si>
  <si>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</si>
  <si>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</si>
  <si>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</si>
  <si>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</si>
  <si>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</si>
  <si>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</si>
  <si>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</si>
  <si>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</si>
  <si>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</si>
  <si>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</si>
  <si>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</si>
  <si>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</si>
  <si>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</si>
  <si>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</si>
  <si>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</si>
  <si>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</si>
  <si>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</si>
  <si>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</si>
  <si>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</si>
  <si>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</si>
  <si>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</si>
  <si>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</si>
  <si>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</si>
  <si>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</si>
  <si>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</si>
  <si>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</si>
  <si>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</si>
  <si>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</si>
  <si>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</si>
  <si>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</si>
  <si>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</si>
  <si>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</si>
  <si>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</si>
  <si>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</si>
  <si>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</si>
  <si>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</si>
  <si>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</si>
  <si>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</si>
  <si>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</si>
  <si>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</si>
  <si>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</si>
  <si>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</si>
  <si>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</si>
  <si>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</si>
  <si>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</si>
  <si>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</si>
  <si>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</si>
  <si>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</si>
  <si>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</si>
  <si>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</si>
  <si>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</si>
  <si>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</si>
  <si>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</si>
  <si>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</si>
  <si>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</si>
  <si>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</si>
  <si>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</si>
  <si>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</si>
  <si>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</si>
  <si>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</si>
  <si>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</si>
  <si>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</si>
  <si>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</si>
  <si>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</si>
  <si>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</si>
  <si>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</si>
  <si>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</si>
  <si>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</si>
  <si>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</si>
  <si>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</si>
  <si>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</si>
  <si>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</si>
  <si>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</si>
  <si>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</si>
  <si>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</si>
  <si>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</si>
  <si>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</si>
  <si>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</si>
  <si>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</si>
  <si>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</si>
  <si>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</si>
  <si>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</si>
  <si>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</si>
  <si>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</si>
  <si>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</si>
  <si>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</si>
  <si>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</si>
  <si>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</si>
  <si>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</si>
  <si>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</si>
  <si>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</si>
  <si>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</si>
  <si>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</si>
  <si>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</si>
  <si>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</si>
  <si>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</si>
  <si>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</si>
  <si>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</si>
  <si>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</si>
  <si>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</si>
  <si>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</si>
  <si>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</si>
  <si>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</si>
  <si>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</si>
  <si>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</si>
  <si>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</si>
  <si>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</si>
  <si>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</si>
  <si>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</si>
  <si>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</si>
  <si>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</si>
  <si>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</si>
  <si>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</si>
  <si>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</si>
  <si>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</si>
  <si>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</si>
  <si>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</si>
  <si>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</si>
  <si>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</si>
  <si>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</si>
  <si>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</si>
  <si>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</si>
  <si>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</si>
  <si>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</si>
  <si>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</si>
  <si>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</si>
  <si>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</si>
  <si>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</si>
  <si>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</si>
  <si>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</si>
  <si>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</si>
  <si>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</si>
  <si>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</si>
  <si>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</si>
  <si>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</si>
  <si>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</si>
  <si>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</si>
  <si>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</si>
  <si>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</si>
  <si>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</si>
  <si>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</si>
  <si>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</si>
  <si>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</si>
  <si>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</si>
  <si>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</si>
  <si>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</si>
  <si>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</si>
  <si>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</si>
  <si>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</si>
  <si>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</si>
  <si>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</si>
  <si>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</si>
  <si>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</si>
  <si>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</si>
  <si>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</si>
  <si>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</si>
  <si>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</si>
  <si>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</si>
  <si>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</si>
  <si>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</si>
  <si>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</si>
  <si>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</si>
  <si>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</si>
  <si>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</si>
  <si>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</si>
  <si>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</si>
  <si>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</si>
  <si>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</si>
  <si>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</si>
  <si>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</si>
  <si>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</si>
  <si>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</si>
  <si>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</si>
  <si>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</si>
  <si>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</si>
  <si>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</si>
  <si>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</si>
  <si>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</si>
  <si>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</si>
  <si>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</si>
  <si>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</si>
  <si>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</si>
  <si>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</si>
  <si>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</si>
  <si>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</si>
  <si>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</si>
  <si>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</si>
  <si>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</si>
  <si>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</si>
  <si>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</si>
  <si>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</si>
  <si>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</si>
  <si>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</si>
  <si>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</si>
  <si>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</si>
  <si>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</si>
  <si>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</si>
  <si>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</si>
  <si>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</si>
  <si>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</si>
  <si>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</si>
  <si>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</si>
  <si>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</si>
  <si>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</si>
  <si>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</si>
  <si>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</si>
  <si>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</si>
  <si>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</si>
  <si>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</si>
  <si>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</si>
  <si>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</si>
  <si>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</si>
  <si>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</si>
  <si>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</si>
  <si>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</si>
  <si>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</si>
  <si>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</si>
  <si>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</si>
  <si>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</si>
  <si>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</si>
  <si>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</si>
  <si>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</si>
  <si>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</si>
  <si>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</si>
  <si>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</si>
  <si>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</si>
  <si>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</si>
  <si>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</si>
  <si>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</si>
  <si>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</si>
  <si>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</si>
  <si>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</si>
  <si>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</si>
  <si>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</si>
  <si>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</si>
  <si>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</si>
  <si>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</si>
  <si>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</si>
  <si>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</si>
  <si>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</si>
  <si>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</si>
  <si>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</si>
  <si>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</si>
  <si>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</si>
  <si>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</si>
  <si>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</si>
  <si>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</si>
  <si>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</si>
  <si>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</si>
  <si>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</si>
  <si>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</si>
  <si>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</si>
  <si>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</si>
  <si>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</si>
  <si>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</si>
  <si>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</si>
  <si>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</si>
  <si>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</si>
  <si>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</si>
  <si>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</si>
  <si>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</si>
  <si>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</si>
  <si>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</si>
  <si>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</si>
  <si>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</si>
  <si>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</si>
  <si>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</si>
  <si>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</si>
  <si>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</si>
  <si>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</si>
  <si>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</si>
  <si>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</si>
  <si>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</si>
  <si>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</si>
  <si>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</si>
  <si>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</si>
  <si>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</si>
  <si>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</si>
  <si>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</si>
  <si>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</si>
  <si>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</si>
  <si>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</si>
  <si>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</si>
  <si>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</si>
  <si>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</si>
  <si>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</si>
  <si>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</si>
  <si>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</si>
  <si>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</si>
  <si>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</si>
  <si>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</si>
  <si>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</si>
  <si>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</si>
  <si>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</si>
  <si>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</si>
  <si>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</si>
  <si>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</si>
  <si>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</si>
  <si>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</si>
  <si>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</si>
  <si>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</si>
  <si>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</si>
  <si>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</si>
  <si>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</si>
  <si>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</si>
  <si>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</si>
  <si>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</si>
  <si>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</si>
  <si>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</si>
  <si>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</si>
  <si>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</si>
  <si>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</si>
  <si>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</si>
  <si>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</si>
  <si>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</si>
  <si>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</si>
  <si>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</si>
  <si>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</si>
  <si>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</si>
  <si>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</si>
  <si>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</si>
  <si>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</si>
  <si>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</si>
  <si>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</si>
  <si>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</si>
  <si>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</si>
  <si>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</si>
  <si>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</si>
  <si>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</si>
  <si>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</si>
  <si>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</si>
  <si>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</si>
  <si>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</si>
  <si>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</si>
  <si>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</si>
  <si>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</si>
  <si>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</si>
  <si>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</si>
  <si>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</si>
  <si>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</si>
  <si>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</si>
  <si>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</si>
  <si>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</si>
  <si>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</si>
  <si>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</si>
  <si>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</si>
  <si>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</si>
  <si>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</si>
  <si>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</si>
  <si>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</si>
  <si>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</si>
  <si>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</si>
  <si>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</si>
  <si>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</si>
  <si>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</si>
  <si>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</si>
  <si>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</si>
  <si>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</si>
  <si>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</si>
  <si>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</si>
  <si>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</si>
  <si>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</si>
  <si>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</si>
  <si>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</si>
  <si>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</si>
  <si>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</si>
  <si>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</si>
  <si>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</si>
  <si>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</si>
  <si>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</si>
  <si>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</si>
  <si>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</si>
  <si>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</si>
  <si>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</si>
  <si>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</si>
  <si>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</si>
  <si>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</si>
  <si>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</si>
  <si>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</si>
  <si>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</si>
  <si>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</si>
  <si>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</si>
  <si>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</si>
  <si>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</si>
  <si>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</si>
  <si>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</si>
  <si>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</si>
  <si>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</si>
  <si>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</si>
  <si>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</si>
  <si>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</si>
  <si>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</si>
  <si>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</si>
  <si>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</si>
  <si>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</si>
  <si>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</si>
  <si>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</si>
  <si>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</si>
  <si>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</si>
  <si>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</si>
  <si>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</si>
  <si>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</si>
  <si>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</si>
  <si>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</si>
  <si>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</si>
  <si>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</si>
  <si>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</si>
  <si>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</si>
  <si>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</si>
  <si>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</si>
  <si>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</si>
  <si>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</si>
  <si>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</si>
  <si>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</si>
  <si>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</si>
  <si>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</si>
  <si>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</si>
  <si>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</si>
  <si>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</si>
  <si>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</si>
  <si>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</si>
  <si>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</si>
  <si>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</si>
  <si>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</si>
  <si>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</si>
  <si>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</si>
  <si>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</si>
  <si>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</si>
  <si>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</si>
  <si>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</si>
  <si>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</si>
  <si>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</si>
  <si>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</si>
  <si>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</si>
  <si>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</si>
  <si>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</si>
  <si>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</si>
  <si>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</si>
  <si>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</si>
  <si>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</si>
  <si>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</si>
  <si>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</si>
  <si>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</si>
  <si>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</si>
  <si>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</si>
  <si>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</si>
  <si>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</si>
  <si>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</si>
  <si>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</si>
  <si>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</si>
  <si>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</si>
  <si>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</si>
  <si>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</si>
  <si>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</si>
  <si>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</si>
  <si>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</si>
  <si>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</si>
  <si>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</si>
  <si>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</si>
  <si>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</si>
  <si>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</si>
  <si>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</si>
  <si>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</si>
  <si>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</si>
  <si>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</si>
  <si>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</si>
  <si>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</si>
  <si>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</si>
  <si>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</si>
  <si>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</si>
  <si>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</si>
  <si>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</si>
  <si>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</si>
  <si>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</si>
  <si>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</si>
  <si>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</si>
  <si>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</si>
  <si>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</si>
  <si>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</si>
  <si>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</si>
  <si>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</si>
  <si>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</si>
  <si>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</si>
  <si>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</si>
  <si>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</si>
  <si>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</si>
  <si>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</si>
  <si>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</si>
  <si>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</si>
  <si>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</si>
  <si>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</si>
  <si>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</si>
  <si>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</si>
  <si>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</si>
  <si>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</si>
  <si>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</si>
  <si>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</si>
  <si>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</si>
  <si>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</si>
  <si>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</si>
  <si>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</si>
  <si>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</si>
  <si>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</si>
  <si>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</si>
  <si>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</si>
  <si>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</si>
  <si>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</si>
  <si>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</si>
  <si>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</si>
  <si>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</si>
  <si>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</si>
  <si>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</si>
  <si>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</si>
  <si>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</si>
  <si>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</si>
  <si>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</si>
  <si>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</si>
  <si>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</si>
  <si>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</si>
  <si>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</si>
  <si>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</si>
  <si>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</si>
  <si>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</si>
  <si>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</si>
  <si>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</si>
  <si>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</si>
  <si>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</si>
  <si>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</si>
  <si>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</si>
  <si>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</si>
  <si>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</si>
  <si>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</si>
  <si>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</si>
  <si>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</si>
  <si>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</si>
  <si>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</si>
  <si>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</si>
  <si>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</si>
  <si>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</si>
  <si>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</si>
  <si>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</si>
  <si>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</si>
  <si>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</si>
  <si>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</si>
  <si>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</si>
  <si>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</si>
  <si>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</si>
  <si>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</si>
  <si>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</si>
  <si>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</si>
  <si>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</si>
  <si>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</si>
  <si>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</si>
  <si>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</si>
  <si>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</si>
  <si>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</si>
  <si>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</si>
  <si>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</si>
  <si>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</si>
  <si>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</si>
  <si>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</si>
  <si>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</si>
  <si>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</si>
  <si>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</si>
  <si>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</si>
  <si>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</si>
  <si>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</si>
  <si>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</si>
  <si>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</si>
  <si>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</si>
  <si>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</si>
  <si>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</si>
  <si>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</si>
  <si>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</si>
  <si>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</si>
  <si>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</si>
  <si>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</si>
  <si>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</si>
  <si>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</si>
  <si>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</si>
  <si>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</si>
  <si>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</si>
  <si>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</si>
  <si>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</si>
  <si>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</si>
  <si>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</si>
  <si>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</si>
  <si>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</si>
  <si>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</si>
  <si>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</si>
  <si>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</si>
  <si>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</si>
  <si>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</si>
  <si>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</si>
  <si>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</si>
  <si>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</si>
  <si>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</si>
  <si>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</si>
  <si>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</si>
  <si>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</si>
  <si>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</si>
  <si>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</si>
  <si>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</si>
  <si>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</si>
  <si>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</si>
  <si>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</si>
  <si>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</si>
  <si>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</si>
  <si>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</si>
  <si>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</si>
  <si>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</si>
  <si>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</si>
  <si>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</si>
  <si>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</si>
  <si>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</si>
  <si>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</si>
  <si>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</si>
  <si>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</si>
  <si>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</si>
  <si>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</si>
  <si>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</si>
  <si>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</si>
  <si>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</si>
  <si>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</si>
  <si>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</si>
  <si>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</si>
  <si>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</si>
  <si>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</si>
  <si>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</si>
  <si>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</si>
  <si>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</si>
  <si>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</si>
  <si>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</si>
  <si>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</si>
  <si>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</si>
  <si>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</si>
  <si>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</si>
  <si>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</si>
  <si>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</si>
  <si>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</si>
  <si>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</si>
  <si>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</si>
  <si>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</si>
  <si>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</si>
  <si>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</si>
  <si>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</si>
  <si>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</si>
  <si>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</si>
  <si>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</si>
  <si>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</si>
  <si>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</si>
  <si>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</si>
  <si>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</si>
  <si>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</si>
  <si>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</si>
  <si>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</si>
  <si>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</si>
  <si>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</si>
  <si>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</si>
  <si>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</si>
  <si>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</si>
  <si>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</si>
  <si>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</si>
  <si>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</si>
  <si>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</si>
  <si>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</si>
  <si>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</si>
  <si>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</si>
  <si>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</si>
  <si>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</si>
  <si>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</si>
  <si>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</si>
  <si>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</si>
  <si>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</si>
  <si>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</si>
  <si>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</si>
  <si>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</si>
  <si>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</si>
  <si>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</si>
  <si>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</si>
  <si>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</si>
  <si>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</si>
  <si>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</si>
  <si>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</si>
  <si>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</si>
  <si>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</si>
  <si>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</si>
  <si>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</si>
  <si>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</si>
  <si>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</si>
  <si>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</si>
  <si>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</si>
  <si>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</si>
  <si>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</si>
  <si>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</si>
  <si>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</si>
  <si>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</si>
  <si>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</si>
  <si>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</si>
  <si>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</si>
  <si>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</si>
  <si>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</si>
  <si>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</si>
  <si>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</si>
  <si>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</si>
  <si>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</si>
  <si>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</si>
  <si>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</si>
  <si>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</si>
  <si>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</si>
  <si>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</si>
  <si>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</si>
  <si>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</si>
  <si>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</si>
  <si>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</si>
  <si>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</si>
  <si>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</si>
  <si>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</si>
  <si>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</si>
  <si>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</si>
  <si>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</si>
  <si>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</si>
  <si>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</si>
  <si>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</si>
  <si>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</si>
  <si>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</si>
  <si>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</si>
  <si>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</si>
  <si>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</si>
  <si>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</si>
  <si>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</si>
  <si>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</si>
  <si>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</si>
  <si>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</si>
  <si>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</si>
  <si>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</si>
  <si>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</si>
  <si>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</si>
  <si>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</si>
  <si>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</si>
  <si>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</si>
  <si>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</si>
  <si>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</si>
  <si>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</si>
  <si>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</si>
  <si>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</si>
  <si>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</si>
  <si>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</si>
  <si>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</si>
  <si>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</si>
  <si>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</si>
  <si>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</si>
  <si>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</si>
  <si>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</si>
  <si>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</si>
  <si>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</si>
  <si>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</si>
  <si>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</si>
  <si>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</si>
  <si>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</si>
  <si>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</si>
  <si>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</si>
  <si>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</si>
  <si>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</si>
  <si>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</si>
  <si>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</si>
  <si>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</si>
  <si>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</si>
  <si>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</si>
  <si>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</si>
  <si>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</si>
  <si>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</si>
  <si>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</si>
  <si>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</si>
  <si>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</si>
  <si>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</si>
  <si>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</si>
  <si>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</si>
  <si>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</si>
  <si>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</si>
  <si>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</si>
  <si>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</si>
  <si>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</si>
  <si>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</si>
  <si>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</si>
  <si>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</si>
  <si>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</si>
  <si>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</si>
  <si>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</si>
  <si>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</si>
  <si>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</si>
  <si>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</si>
  <si>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</si>
  <si>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</si>
  <si>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</si>
  <si>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</si>
  <si>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</si>
  <si>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</si>
  <si>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</si>
  <si>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</si>
  <si>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</si>
  <si>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</si>
  <si>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</si>
  <si>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</si>
  <si>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</si>
  <si>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</si>
  <si>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</si>
  <si>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</si>
  <si>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</si>
  <si>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</si>
  <si>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</si>
  <si>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</si>
  <si>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</si>
  <si>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</si>
  <si>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</si>
  <si>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</si>
  <si>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</si>
  <si>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</si>
  <si>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</si>
  <si>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</si>
  <si>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</si>
  <si>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</si>
  <si>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</si>
  <si>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</si>
  <si>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</si>
  <si>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</si>
  <si>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</si>
  <si>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</si>
  <si>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</si>
  <si>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</si>
  <si>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</si>
  <si>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</si>
  <si>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</si>
  <si>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</si>
  <si>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</si>
  <si>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</si>
  <si>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</si>
  <si>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</si>
  <si>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</si>
  <si>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</si>
  <si>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</si>
  <si>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</si>
  <si>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</si>
  <si>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</si>
  <si>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</si>
  <si>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</si>
  <si>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</si>
  <si>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</si>
  <si>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</si>
  <si>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</si>
  <si>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</si>
  <si>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</si>
  <si>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</si>
  <si>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</si>
  <si>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</si>
  <si>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</si>
  <si>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</si>
  <si>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</si>
  <si>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</si>
  <si>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</si>
  <si>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</si>
  <si>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</si>
  <si>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</si>
  <si>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</si>
  <si>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</si>
  <si>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</si>
  <si>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</si>
  <si>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</si>
  <si>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</si>
  <si>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</si>
  <si>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</si>
  <si>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</si>
  <si>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</si>
  <si>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</si>
  <si>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</si>
  <si>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</si>
  <si>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</si>
  <si>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</si>
  <si>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</si>
  <si>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</si>
  <si>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</si>
  <si>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</si>
  <si>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</si>
  <si>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</si>
  <si>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</si>
  <si>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</si>
  <si>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</si>
  <si>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</si>
  <si>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</si>
  <si>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</si>
  <si>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</si>
  <si>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</si>
  <si>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</si>
  <si>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</si>
  <si>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</si>
  <si>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</si>
  <si>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</si>
  <si>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</si>
  <si>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</si>
  <si>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</si>
  <si>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</si>
  <si>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</si>
  <si>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</si>
  <si>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</si>
  <si>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</si>
  <si>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</si>
  <si>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</si>
  <si>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</si>
  <si>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</si>
  <si>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</si>
  <si>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</si>
  <si>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</si>
  <si>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</si>
  <si>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</si>
  <si>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</si>
  <si>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</si>
  <si>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</si>
  <si>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</si>
  <si>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</si>
  <si>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</si>
  <si>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</si>
  <si>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</si>
  <si>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</si>
  <si>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</si>
  <si>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</si>
  <si>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</si>
  <si>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</si>
  <si>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</si>
  <si>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</si>
  <si>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</si>
  <si>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</si>
  <si>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</si>
  <si>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</si>
  <si>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</si>
  <si>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</si>
  <si>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</si>
  <si>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</si>
  <si>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</si>
  <si>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</si>
  <si>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</si>
  <si>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</si>
  <si>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</si>
  <si>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</si>
  <si>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</si>
  <si>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</si>
  <si>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</si>
  <si>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</si>
  <si>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</si>
  <si>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</si>
  <si>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</si>
  <si>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</si>
  <si>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</si>
  <si>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</si>
  <si>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</si>
  <si>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</si>
  <si>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</si>
  <si>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</si>
  <si>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</si>
  <si>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</si>
  <si>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</si>
  <si>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</si>
  <si>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</si>
  <si>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</si>
  <si>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</si>
  <si>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</si>
  <si>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</si>
  <si>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</si>
  <si>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</si>
  <si>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</si>
  <si>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</si>
  <si>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</si>
  <si>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</si>
  <si>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</si>
  <si>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</si>
  <si>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</si>
  <si>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</si>
  <si>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</si>
  <si>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</si>
  <si>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</si>
  <si>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</si>
  <si>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</si>
  <si>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</si>
  <si>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</si>
  <si>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</si>
  <si>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</si>
  <si>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</si>
  <si>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</si>
  <si>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</si>
  <si>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</si>
  <si>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</si>
  <si>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</si>
  <si>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</si>
  <si>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</si>
  <si>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</si>
  <si>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</si>
  <si>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</si>
  <si>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</si>
  <si>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</si>
  <si>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</si>
  <si>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</si>
  <si>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</si>
  <si>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</si>
  <si>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</si>
  <si>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</si>
  <si>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</si>
  <si>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</si>
  <si>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</si>
  <si>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</si>
  <si>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</si>
  <si>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</si>
  <si>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</si>
  <si>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</si>
  <si>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</si>
  <si>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</si>
  <si>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</si>
  <si>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</si>
  <si>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</si>
  <si>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</si>
  <si>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</si>
  <si>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</si>
  <si>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</si>
  <si>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</si>
  <si>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</si>
  <si>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</si>
  <si>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</si>
  <si>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</si>
  <si>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</si>
  <si>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</si>
  <si>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</si>
  <si>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</si>
  <si>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</si>
  <si>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</si>
  <si>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</si>
  <si>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</si>
  <si>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</si>
  <si>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</si>
  <si>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</si>
  <si>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</si>
  <si>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</si>
  <si>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</si>
  <si>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</si>
  <si>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</si>
  <si>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</si>
  <si>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</si>
  <si>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</si>
  <si>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</si>
  <si>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</si>
  <si>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</si>
  <si>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</si>
  <si>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</si>
  <si>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</si>
  <si>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</si>
  <si>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</si>
  <si>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</si>
  <si>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</si>
  <si>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</si>
  <si>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</si>
  <si>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</si>
  <si>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</si>
  <si>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</si>
  <si>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</si>
  <si>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</si>
  <si>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</si>
  <si>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</si>
  <si>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</si>
  <si>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</si>
  <si>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</si>
  <si>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</si>
  <si>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</si>
  <si>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</si>
  <si>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</si>
  <si>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</si>
  <si>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</si>
  <si>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</si>
  <si>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</si>
  <si>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</si>
  <si>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</si>
  <si>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</si>
  <si>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</si>
  <si>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</si>
  <si>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</si>
  <si>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</si>
  <si>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</si>
  <si>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</si>
  <si>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</si>
  <si>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</si>
  <si>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</si>
  <si>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</si>
  <si>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</si>
  <si>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</si>
  <si>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</si>
  <si>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</si>
  <si>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</si>
  <si>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</si>
  <si>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</si>
  <si>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</si>
  <si>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</si>
  <si>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</si>
  <si>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</si>
  <si>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</si>
  <si>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</si>
  <si>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</si>
  <si>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</si>
  <si>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</si>
  <si>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</si>
  <si>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</si>
  <si>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</si>
  <si>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</si>
  <si>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</si>
  <si>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</si>
  <si>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</si>
  <si>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</si>
  <si>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</si>
  <si>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</si>
  <si>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</si>
  <si>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</si>
  <si>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</si>
  <si>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</si>
  <si>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</si>
  <si>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</si>
  <si>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</si>
  <si>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</si>
  <si>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</si>
  <si>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</si>
  <si>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</si>
  <si>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</si>
  <si>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</si>
  <si>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</si>
  <si>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</si>
  <si>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</si>
  <si>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</si>
  <si>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</si>
  <si>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</si>
  <si>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</si>
  <si>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</si>
  <si>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</si>
  <si>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</si>
  <si>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</si>
  <si>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</si>
  <si>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</si>
  <si>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</si>
  <si>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</si>
  <si>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</si>
  <si>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</si>
  <si>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</si>
  <si>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</si>
  <si>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</si>
  <si>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</si>
  <si>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</si>
  <si>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</si>
  <si>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</si>
  <si>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</si>
  <si>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</si>
  <si>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</si>
  <si>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</si>
  <si>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</si>
  <si>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</si>
  <si>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</si>
  <si>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</si>
  <si>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</si>
  <si>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</si>
  <si>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</si>
  <si>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</si>
  <si>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</si>
  <si>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</si>
  <si>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</si>
  <si>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</si>
  <si>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</si>
  <si>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</si>
  <si>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</si>
  <si>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</si>
  <si>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</si>
  <si>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</si>
  <si>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</si>
  <si>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</si>
  <si>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</si>
  <si>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</si>
  <si>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</si>
  <si>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</si>
  <si>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</si>
  <si>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</si>
  <si>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</si>
  <si>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</si>
  <si>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</si>
  <si>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</si>
  <si>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</si>
  <si>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</si>
  <si>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</si>
  <si>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</si>
  <si>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</si>
  <si>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</si>
  <si>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</si>
  <si>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</si>
  <si>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</si>
  <si>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</si>
  <si>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</si>
  <si>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</si>
  <si>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</si>
  <si>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</si>
  <si>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</si>
  <si>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</si>
  <si>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</si>
  <si>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</si>
  <si>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</si>
  <si>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</si>
  <si>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</si>
  <si>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</si>
  <si>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</si>
  <si>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</si>
  <si>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</si>
  <si>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</si>
  <si>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</si>
  <si>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</si>
  <si>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</si>
  <si>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</si>
  <si>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</si>
  <si>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</si>
  <si>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</si>
  <si>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</si>
  <si>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</si>
  <si>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</si>
  <si>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</si>
  <si>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</si>
  <si>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</si>
  <si>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</si>
  <si>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</si>
  <si>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</si>
  <si>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</si>
  <si>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</si>
  <si>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</si>
  <si>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</si>
  <si>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</si>
  <si>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</si>
  <si>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</si>
  <si>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</si>
  <si>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</si>
  <si>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</si>
  <si>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</si>
  <si>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</si>
  <si>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</si>
  <si>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</si>
  <si>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</si>
  <si>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</si>
  <si>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</si>
  <si>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</si>
  <si>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</si>
  <si>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</si>
  <si>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</si>
  <si>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</si>
  <si>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</si>
  <si>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</si>
  <si>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</si>
  <si>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</si>
  <si>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</si>
  <si>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</si>
  <si>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</si>
  <si>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</si>
  <si>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</si>
  <si>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</si>
  <si>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</si>
  <si>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</si>
  <si>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</si>
  <si>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</si>
  <si>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</si>
  <si>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</si>
  <si>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</si>
  <si>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</si>
  <si>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</si>
  <si>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</si>
  <si>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</si>
  <si>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</si>
  <si>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</si>
  <si>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</si>
  <si>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</si>
  <si>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</si>
  <si>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</si>
  <si>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</si>
  <si>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</si>
  <si>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</si>
  <si>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</si>
  <si>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</si>
  <si>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</si>
  <si>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</si>
  <si>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</si>
  <si>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</si>
  <si>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</si>
  <si>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</si>
  <si>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</si>
  <si>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</si>
  <si>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</si>
  <si>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</si>
  <si>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</si>
  <si>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</si>
  <si>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</si>
  <si>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</si>
  <si>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</si>
  <si>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</si>
  <si>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</si>
  <si>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</si>
  <si>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</si>
  <si>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</si>
  <si>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</si>
  <si>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</si>
  <si>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</si>
  <si>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</si>
  <si>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</si>
  <si>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</si>
  <si>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</si>
  <si>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</si>
  <si>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</si>
  <si>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</si>
  <si>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</si>
  <si>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</si>
  <si>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</si>
  <si>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</si>
  <si>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</si>
  <si>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</si>
  <si>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</si>
  <si>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</si>
  <si>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</si>
  <si>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</si>
  <si>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</si>
  <si>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</si>
  <si>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</si>
  <si>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</si>
  <si>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</si>
  <si>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</si>
  <si>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</si>
  <si>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</si>
  <si>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</si>
  <si>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</si>
  <si>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</si>
  <si>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</si>
  <si>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</si>
  <si>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</si>
  <si>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</si>
  <si>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</si>
  <si>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</si>
  <si>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</si>
  <si>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</si>
  <si>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</si>
  <si>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</si>
  <si>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</si>
  <si>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</si>
  <si>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</si>
  <si>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</si>
  <si>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</si>
  <si>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</si>
  <si>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</si>
  <si>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</si>
  <si>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</si>
  <si>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</si>
  <si>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</si>
  <si>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</si>
  <si>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</si>
  <si>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</si>
  <si>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</si>
  <si>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</si>
  <si>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</si>
  <si>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</si>
  <si>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</si>
  <si>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</si>
  <si>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</si>
  <si>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</si>
  <si>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</si>
  <si>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</si>
  <si>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</si>
  <si>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</si>
  <si>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</si>
  <si>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</si>
  <si>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</si>
  <si>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</si>
  <si>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</si>
  <si>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</si>
  <si>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</si>
  <si>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</si>
  <si>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</si>
  <si>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</si>
  <si>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</si>
  <si>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</si>
  <si>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</si>
  <si>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</si>
  <si>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</si>
  <si>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</si>
  <si>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</si>
  <si>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</si>
  <si>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</si>
  <si>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</si>
  <si>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</si>
  <si>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</si>
  <si>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</si>
  <si>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</si>
  <si>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</si>
  <si>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</si>
  <si>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</si>
  <si>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</si>
  <si>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</si>
  <si>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</si>
  <si>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</si>
  <si>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</si>
  <si>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</si>
  <si>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</si>
  <si>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</si>
  <si>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</si>
  <si>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</si>
  <si>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</si>
  <si>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</si>
  <si>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</si>
  <si>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</si>
  <si>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</si>
  <si>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</si>
  <si>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</si>
  <si>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</si>
  <si>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</si>
  <si>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</si>
  <si>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</si>
  <si>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</si>
  <si>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</si>
  <si>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</si>
  <si>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</si>
  <si>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</si>
  <si>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</si>
  <si>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</si>
  <si>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</si>
  <si>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</si>
  <si>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</si>
  <si>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</si>
  <si>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</si>
  <si>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</si>
  <si>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</si>
  <si>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</si>
  <si>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</si>
  <si>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</si>
  <si>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</si>
  <si>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</si>
  <si>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</si>
  <si>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</si>
  <si>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</si>
  <si>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</si>
  <si>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</si>
  <si>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</si>
  <si>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</si>
  <si>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</si>
  <si>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</si>
  <si>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</si>
  <si>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</si>
  <si>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</si>
  <si>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</si>
  <si>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</si>
  <si>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</si>
  <si>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</si>
  <si>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</si>
  <si>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</si>
  <si>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</si>
  <si>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</si>
  <si>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</si>
  <si>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</si>
  <si>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</si>
  <si>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</si>
  <si>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</si>
  <si>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</si>
  <si>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</si>
  <si>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</si>
  <si>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</si>
  <si>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</si>
  <si>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</si>
  <si>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</si>
  <si>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</si>
  <si>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</si>
  <si>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</si>
  <si>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</si>
  <si>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</si>
  <si>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</si>
  <si>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</si>
  <si>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</si>
  <si>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</si>
  <si>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</si>
  <si>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</si>
  <si>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</si>
  <si>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</si>
  <si>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</si>
  <si>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</si>
  <si>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</si>
  <si>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</si>
  <si>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</si>
  <si>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</si>
  <si>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</si>
  <si>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</si>
  <si>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</si>
  <si>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</si>
  <si>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</si>
  <si>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</si>
  <si>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</si>
  <si>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</si>
  <si>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</si>
  <si>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</si>
  <si>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</si>
  <si>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</si>
  <si>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</si>
  <si>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</si>
  <si>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</si>
  <si>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</si>
  <si>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</si>
  <si>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</si>
  <si>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</si>
  <si>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</si>
  <si>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</si>
  <si>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</si>
  <si>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</si>
  <si>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</si>
  <si>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</si>
  <si>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</si>
  <si>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</si>
  <si>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</si>
  <si>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</si>
  <si>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</si>
  <si>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</si>
  <si>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</si>
  <si>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</si>
  <si>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</si>
  <si>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</si>
  <si>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</si>
  <si>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</si>
  <si>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</si>
  <si>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</si>
  <si>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</si>
  <si>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</si>
  <si>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</si>
  <si>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</si>
  <si>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</si>
  <si>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</si>
  <si>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</si>
  <si>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</si>
  <si>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</si>
  <si>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</si>
  <si>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</si>
  <si>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</si>
  <si>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</si>
  <si>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</si>
  <si>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</si>
  <si>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</si>
  <si>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</si>
  <si>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</si>
  <si>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</si>
  <si>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</si>
  <si>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</si>
  <si>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</si>
  <si>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</si>
  <si>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</si>
  <si>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</si>
  <si>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</si>
  <si>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</si>
  <si>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</si>
  <si>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</si>
  <si>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</si>
  <si>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</si>
  <si>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</si>
  <si>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</si>
  <si>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</si>
  <si>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</si>
  <si>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</si>
  <si>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</si>
  <si>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</si>
  <si>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</si>
  <si>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</si>
  <si>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</si>
  <si>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</si>
  <si>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</si>
  <si>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</si>
  <si>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</si>
  <si>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</si>
  <si>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</si>
  <si>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</si>
  <si>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</si>
  <si>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</si>
  <si>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</si>
  <si>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</si>
  <si>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</si>
  <si>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</si>
  <si>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</si>
  <si>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</si>
  <si>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</si>
  <si>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</si>
  <si>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</si>
  <si>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</si>
  <si>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</si>
  <si>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</si>
  <si>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</si>
  <si>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</si>
  <si>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</si>
  <si>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</si>
  <si>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</si>
  <si>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</si>
  <si>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</si>
  <si>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</si>
  <si>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</si>
  <si>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</si>
  <si>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</si>
  <si>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</si>
  <si>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</si>
  <si>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</si>
  <si>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</si>
  <si>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</si>
  <si>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</si>
  <si>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</si>
  <si>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</si>
  <si>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</si>
  <si>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</si>
  <si>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</si>
  <si>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</si>
  <si>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</si>
  <si>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</si>
  <si>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</si>
  <si>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</si>
  <si>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</si>
  <si>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</si>
  <si>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</si>
  <si>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</si>
  <si>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</si>
  <si>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</si>
  <si>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</si>
  <si>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</si>
  <si>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</si>
  <si>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</si>
  <si>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</si>
  <si>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</si>
  <si>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</si>
  <si>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</si>
  <si>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</si>
  <si>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</si>
  <si>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</si>
  <si>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</si>
  <si>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</si>
  <si>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</si>
  <si>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</si>
  <si>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</si>
  <si>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</si>
  <si>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</si>
  <si>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</si>
  <si>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</si>
  <si>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</si>
  <si>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</si>
  <si>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</si>
  <si>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</si>
  <si>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</si>
  <si>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</si>
  <si>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</si>
  <si>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</si>
  <si>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</si>
  <si>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</si>
  <si>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</si>
  <si>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</si>
  <si>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</si>
  <si>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</si>
  <si>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</si>
  <si>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</si>
  <si>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</si>
  <si>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</si>
  <si>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</si>
  <si>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</si>
  <si>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</si>
  <si>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</si>
  <si>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</si>
  <si>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</si>
  <si>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</si>
  <si>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</si>
  <si>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</si>
  <si>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</si>
  <si>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</si>
  <si>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</si>
  <si>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</si>
  <si>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</si>
  <si>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</si>
  <si>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</si>
  <si>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</si>
  <si>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</si>
  <si>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</si>
  <si>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</si>
  <si>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</si>
  <si>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</si>
  <si>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</si>
  <si>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</si>
  <si>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</si>
  <si>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</si>
  <si>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</si>
  <si>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</si>
  <si>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</si>
  <si>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</si>
  <si>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</si>
  <si>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</si>
  <si>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</si>
  <si>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</si>
  <si>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</si>
  <si>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</si>
  <si>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</si>
  <si>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</si>
  <si>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</si>
  <si>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</si>
  <si>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</si>
  <si>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</si>
  <si>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</si>
  <si>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</si>
  <si>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</si>
  <si>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</si>
  <si>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</si>
  <si>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</si>
  <si>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</si>
  <si>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</si>
  <si>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</si>
  <si>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</si>
  <si>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</si>
  <si>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</si>
  <si>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</si>
  <si>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</si>
  <si>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</si>
  <si>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</si>
  <si>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</si>
  <si>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</si>
  <si>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</si>
  <si>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</si>
  <si>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</si>
  <si>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</si>
  <si>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</si>
  <si>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</si>
  <si>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</si>
  <si>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</si>
  <si>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</si>
  <si>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</si>
  <si>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</si>
  <si>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</si>
  <si>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</si>
  <si>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</si>
  <si>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</si>
  <si>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</si>
  <si>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</si>
  <si>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</si>
  <si>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</si>
  <si>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</si>
  <si>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</si>
  <si>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</si>
  <si>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</si>
  <si>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</si>
  <si>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</si>
  <si>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</si>
  <si>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</si>
  <si>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</si>
  <si>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</si>
  <si>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</si>
  <si>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</si>
  <si>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</si>
  <si>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</si>
  <si>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</si>
  <si>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</si>
  <si>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</si>
  <si>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</si>
  <si>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</si>
  <si>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</si>
  <si>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</si>
  <si>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</si>
  <si>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</si>
  <si>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</si>
  <si>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</si>
  <si>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</si>
  <si>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</si>
  <si>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</si>
  <si>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</si>
  <si>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</si>
  <si>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</si>
  <si>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</si>
  <si>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</si>
  <si>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</si>
  <si>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</si>
  <si>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</si>
  <si>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</si>
  <si>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</si>
  <si>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</si>
  <si>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</si>
  <si>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</si>
  <si>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</si>
  <si>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</si>
  <si>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</si>
  <si>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</si>
  <si>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</si>
  <si>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</si>
  <si>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</si>
  <si>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</si>
  <si>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</si>
  <si>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</si>
  <si>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</si>
  <si>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</si>
  <si>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</si>
  <si>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</si>
  <si>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</si>
  <si>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</si>
  <si>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</si>
  <si>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</si>
  <si>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</si>
  <si>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</si>
  <si>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</si>
  <si>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</si>
  <si>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</si>
  <si>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</si>
  <si>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</si>
  <si>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</si>
  <si>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</si>
  <si>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</si>
  <si>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</si>
  <si>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</si>
  <si>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</si>
  <si>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</si>
  <si>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</si>
  <si>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</si>
  <si>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</si>
  <si>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</si>
  <si>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</si>
  <si>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</si>
  <si>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</si>
  <si>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</si>
  <si>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</si>
  <si>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</si>
  <si>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</si>
  <si>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</si>
  <si>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</si>
  <si>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</si>
  <si>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</si>
  <si>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</si>
  <si>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</si>
  <si>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</si>
  <si>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</si>
  <si>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</si>
  <si>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</si>
  <si>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</si>
  <si>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</si>
  <si>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</si>
  <si>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</si>
  <si>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</si>
  <si>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</si>
  <si>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</si>
  <si>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</si>
  <si>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</si>
  <si>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</si>
  <si>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</si>
  <si>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</si>
  <si>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</si>
  <si>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</si>
  <si>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</si>
  <si>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</si>
  <si>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</si>
  <si>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</si>
  <si>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</si>
  <si>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</si>
  <si>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</si>
  <si>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</si>
  <si>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</si>
  <si>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</si>
  <si>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</si>
  <si>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</si>
  <si>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</si>
  <si>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</si>
  <si>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</si>
  <si>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</si>
  <si>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</si>
  <si>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</si>
  <si>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</si>
  <si>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</si>
  <si>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</si>
  <si>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</si>
  <si>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</si>
  <si>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</si>
  <si>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</si>
  <si>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</si>
  <si>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</si>
  <si>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</si>
  <si>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</si>
  <si>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</si>
  <si>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</si>
  <si>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</si>
  <si>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</si>
  <si>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</si>
  <si>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</si>
  <si>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</si>
  <si>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</si>
  <si>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</si>
  <si>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</si>
  <si>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</si>
  <si>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</si>
  <si>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</si>
  <si>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</si>
  <si>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</si>
  <si>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</si>
  <si>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</si>
  <si>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</si>
  <si>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</si>
  <si>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</si>
  <si>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</si>
  <si>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</si>
  <si>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</si>
  <si>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</si>
  <si>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</si>
  <si>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</si>
  <si>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</si>
  <si>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</si>
  <si>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</si>
  <si>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</si>
  <si>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</si>
  <si>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</si>
  <si>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</si>
  <si>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</si>
  <si>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</si>
  <si>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</si>
  <si>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</si>
  <si>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</si>
  <si>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</si>
  <si>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</si>
  <si>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</si>
  <si>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</si>
  <si>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</si>
  <si>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</si>
  <si>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</si>
  <si>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</si>
  <si>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</si>
  <si>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</si>
  <si>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</si>
  <si>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</si>
  <si>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</si>
  <si>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</si>
  <si>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</si>
  <si>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</si>
  <si>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</si>
  <si>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</si>
  <si>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</si>
  <si>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</si>
  <si>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</si>
  <si>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</si>
  <si>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</si>
  <si>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</si>
  <si>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</si>
  <si>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</si>
  <si>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</si>
  <si>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</si>
  <si>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</si>
  <si>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</si>
  <si>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</si>
  <si>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</si>
  <si>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</si>
  <si>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</si>
  <si>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</si>
  <si>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</si>
  <si>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</si>
  <si>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</si>
  <si>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</si>
  <si>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</si>
  <si>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</si>
  <si>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</si>
  <si>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</si>
  <si>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</si>
  <si>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</si>
  <si>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</si>
  <si>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</si>
  <si>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</si>
  <si>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</si>
  <si>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</si>
  <si>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</si>
  <si>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</si>
  <si>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</si>
  <si>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</si>
  <si>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</si>
  <si>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</si>
  <si>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</si>
  <si>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</si>
  <si>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</si>
  <si>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</si>
  <si>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</si>
  <si>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</si>
  <si>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</si>
  <si>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</si>
  <si>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</si>
  <si>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</si>
  <si>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</si>
  <si>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</si>
  <si>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</si>
  <si>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</si>
  <si>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</si>
  <si>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</si>
  <si>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</si>
  <si>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</si>
  <si>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</si>
  <si>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</si>
  <si>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</si>
  <si>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</si>
  <si>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</si>
  <si>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</si>
  <si>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</si>
  <si>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</si>
  <si>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</si>
  <si>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</si>
  <si>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</si>
  <si>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</si>
  <si>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</si>
  <si>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</si>
  <si>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</si>
  <si>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</si>
  <si>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</si>
  <si>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</si>
  <si>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</si>
  <si>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</si>
  <si>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</si>
  <si>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</si>
  <si>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</si>
  <si>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</si>
  <si>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</si>
  <si>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</si>
  <si>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</si>
  <si>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</si>
  <si>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</si>
  <si>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</si>
  <si>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</si>
  <si>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</si>
  <si>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</si>
  <si>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</si>
  <si>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</si>
  <si>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</si>
  <si>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</si>
  <si>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</si>
  <si>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</si>
  <si>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</si>
  <si>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</si>
  <si>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</si>
  <si>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</si>
  <si>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</si>
  <si>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</si>
  <si>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</si>
  <si>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</si>
  <si>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</si>
  <si>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</si>
  <si>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</si>
  <si>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</si>
  <si>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</si>
  <si>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</si>
  <si>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</si>
  <si>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</si>
  <si>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</si>
  <si>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</si>
  <si>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</si>
  <si>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</si>
  <si>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</si>
  <si>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</si>
  <si>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</si>
  <si>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</si>
  <si>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</si>
  <si>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</si>
  <si>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</si>
  <si>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</si>
  <si>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</si>
  <si>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</si>
  <si>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</si>
  <si>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</si>
  <si>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</si>
  <si>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</si>
  <si>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</si>
  <si>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</si>
  <si>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</si>
  <si>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</si>
  <si>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</si>
  <si>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</si>
  <si>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</si>
  <si>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</si>
  <si>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</si>
  <si>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</si>
  <si>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</si>
  <si>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</si>
  <si>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</si>
  <si>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</si>
  <si>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</si>
  <si>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</si>
  <si>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</si>
  <si>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</si>
  <si>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</si>
  <si>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</si>
  <si>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</si>
  <si>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</si>
  <si>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</si>
  <si>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</si>
  <si>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</si>
  <si>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</si>
  <si>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</si>
  <si>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</si>
  <si>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</si>
  <si>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</si>
  <si>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</si>
  <si>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</si>
  <si>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</si>
  <si>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</si>
  <si>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</si>
  <si>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</si>
  <si>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</si>
  <si>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</si>
  <si>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</si>
  <si>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</si>
  <si>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</si>
  <si>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</si>
  <si>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</si>
  <si>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</si>
  <si>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</si>
  <si>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</si>
  <si>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</si>
  <si>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</si>
  <si>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</si>
  <si>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</si>
  <si>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</si>
  <si>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</si>
  <si>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</si>
  <si>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</si>
  <si>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</si>
  <si>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</si>
  <si>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</si>
  <si>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</si>
  <si>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</si>
  <si>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</si>
  <si>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</si>
  <si>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</si>
  <si>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</si>
  <si>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</si>
  <si>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</si>
  <si>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</si>
  <si>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</si>
  <si>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</si>
  <si>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</si>
  <si>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</si>
  <si>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</si>
  <si>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</si>
  <si>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</si>
  <si>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</si>
  <si>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</si>
  <si>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</si>
  <si>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</si>
  <si>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</si>
  <si>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</si>
  <si>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</si>
  <si>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</si>
  <si>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</si>
  <si>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</si>
  <si>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</si>
  <si>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</si>
  <si>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</si>
  <si>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</si>
  <si>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</si>
  <si>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</si>
  <si>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</si>
  <si>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</si>
  <si>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</si>
  <si>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</si>
  <si>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</si>
  <si>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</si>
  <si>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</si>
  <si>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</si>
  <si>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</si>
  <si>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</si>
  <si>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</si>
  <si>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</si>
  <si>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</si>
  <si>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</si>
  <si>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</si>
  <si>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</si>
  <si>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</si>
  <si>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</si>
  <si>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</si>
  <si>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</si>
  <si>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</si>
  <si>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</si>
  <si>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</si>
  <si>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</si>
  <si>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</si>
  <si>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</si>
  <si>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</si>
  <si>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</si>
  <si>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</si>
  <si>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</si>
  <si>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</si>
  <si>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</si>
  <si>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</si>
  <si>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</si>
  <si>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</si>
  <si>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</si>
  <si>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</si>
  <si>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</si>
  <si>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</si>
  <si>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</si>
  <si>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</si>
  <si>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</si>
  <si>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</si>
  <si>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</si>
  <si>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</si>
  <si>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</si>
  <si>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</si>
  <si>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</si>
  <si>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</si>
  <si>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</si>
  <si>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</si>
  <si>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</si>
  <si>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</si>
  <si>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</si>
  <si>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</si>
  <si>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</si>
  <si>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</si>
  <si>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</si>
  <si>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</si>
  <si>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</si>
  <si>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</si>
  <si>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</si>
  <si>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</si>
  <si>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</si>
  <si>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</si>
  <si>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</si>
  <si>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</si>
  <si>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</si>
  <si>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</si>
  <si>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</si>
  <si>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</si>
  <si>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</si>
  <si>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</si>
  <si>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</si>
  <si>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</si>
  <si>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</si>
  <si>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</si>
  <si>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</si>
  <si>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</si>
  <si>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</si>
  <si>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</si>
  <si>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</si>
  <si>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</si>
  <si>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</si>
  <si>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</si>
  <si>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</si>
  <si>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</si>
  <si>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</si>
  <si>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</si>
  <si>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</si>
  <si>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</si>
  <si>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</si>
  <si>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</si>
  <si>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</si>
  <si>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</si>
  <si>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</si>
  <si>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</si>
  <si>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</si>
  <si>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</si>
  <si>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</si>
  <si>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</si>
  <si>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</si>
  <si>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</si>
  <si>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</si>
  <si>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</si>
  <si>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</si>
  <si>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</si>
  <si>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</si>
  <si>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</si>
  <si>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</si>
  <si>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</si>
  <si>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</si>
  <si>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</si>
  <si>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</si>
  <si>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</si>
  <si>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</si>
  <si>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</si>
  <si>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</si>
  <si>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</si>
  <si>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</si>
  <si>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</si>
  <si>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</si>
  <si>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</si>
  <si>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</si>
  <si>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</si>
  <si>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</si>
  <si>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</si>
  <si>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</si>
  <si>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</si>
  <si>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</si>
  <si>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</si>
  <si>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</si>
  <si>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</si>
  <si>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</si>
  <si>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</si>
  <si>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</si>
  <si>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</si>
  <si>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</si>
  <si>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</si>
  <si>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</si>
  <si>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</si>
  <si>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</si>
  <si>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</si>
  <si>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</si>
  <si>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</si>
  <si>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</si>
  <si>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</si>
  <si>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</si>
  <si>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</si>
  <si>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</si>
  <si>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</si>
  <si>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</si>
  <si>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</si>
  <si>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</si>
  <si>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</si>
  <si>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</si>
  <si>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</si>
  <si>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</si>
  <si>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</si>
  <si>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</si>
  <si>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</si>
  <si>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</si>
  <si>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</si>
  <si>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</si>
  <si>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</si>
  <si>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</si>
  <si>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</si>
  <si>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</si>
  <si>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</si>
  <si>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</si>
  <si>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</si>
  <si>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</si>
  <si>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</si>
  <si>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</si>
  <si>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</si>
  <si>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</si>
  <si>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</si>
  <si>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</si>
  <si>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</si>
  <si>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</si>
  <si>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</si>
  <si>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</si>
  <si>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</si>
  <si>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</si>
  <si>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</si>
  <si>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</si>
  <si>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</si>
  <si>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</si>
  <si>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</si>
  <si>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</si>
  <si>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</si>
  <si>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</si>
  <si>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</si>
  <si>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</si>
  <si>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</si>
  <si>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</si>
  <si>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</si>
  <si>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</si>
  <si>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</si>
  <si>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</si>
  <si>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</si>
  <si>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</si>
  <si>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</si>
  <si>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</si>
  <si>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</si>
  <si>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</si>
  <si>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</si>
  <si>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</si>
  <si>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</si>
  <si>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</si>
  <si>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</si>
  <si>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</si>
  <si>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</si>
  <si>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</si>
  <si>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</si>
  <si>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</si>
  <si>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</si>
  <si>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</si>
  <si>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</si>
  <si>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</si>
  <si>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</si>
  <si>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</si>
  <si>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</si>
  <si>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</si>
  <si>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</si>
  <si>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</si>
  <si>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</si>
  <si>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</si>
  <si>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</si>
  <si>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</si>
  <si>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</si>
  <si>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</si>
  <si>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</si>
  <si>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>ldlt M @)&amp;&amp;.)(.@@</t>
  </si>
  <si>
    <t>Date : 2077/09/22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</si>
</sst>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7" activePane="bottomLeft" state="frozen"/>
      <selection pane="bottomLeft" activeCell="J239" sqref="J239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3802</v>
      </c>
      <c r="O6" s="362"/>
      <c r="P6" s="362"/>
      <c r="Q6" s="363"/>
    </row>
    <row r="7" spans="1:17" s="6" customFormat="1" ht="264.75" customHeight="1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451</v>
      </c>
      <c r="H237" s="47">
        <f>G237+F237</f>
        <v>570</v>
      </c>
      <c r="I237" s="47">
        <v>559</v>
      </c>
      <c r="J237" s="47">
        <v>2</v>
      </c>
      <c r="K237" s="47">
        <v>9</v>
      </c>
      <c r="L237" s="47">
        <v>11</v>
      </c>
      <c r="M237" s="47">
        <v>0</v>
      </c>
      <c r="N237" s="47">
        <v>0</v>
      </c>
      <c r="O237" s="159"/>
      <c r="P237" s="49">
        <v>0</v>
      </c>
      <c r="Q237" s="5">
        <f>SUM(J237:K237)</f>
        <v>11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1952</v>
      </c>
      <c r="J238" s="47">
        <v>4</v>
      </c>
      <c r="K238" s="47">
        <v>15</v>
      </c>
      <c r="L238" s="47">
        <v>19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2404</v>
      </c>
      <c r="H239" s="51">
        <f t="shared" si="30"/>
        <v>3222</v>
      </c>
      <c r="I239" s="51">
        <f t="shared" si="30"/>
        <v>3192</v>
      </c>
      <c r="J239" s="51">
        <f t="shared" si="30"/>
        <v>6</v>
      </c>
      <c r="K239" s="51">
        <f t="shared" si="30"/>
        <v>24</v>
      </c>
      <c r="L239" s="51">
        <f t="shared" si="30"/>
        <v>30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3791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3034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6" t="s">
        <v>1154</v>
      </c>
      <c r="B2" s="496"/>
      <c r="C2" s="496"/>
      <c r="D2" s="496"/>
      <c r="E2" s="496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4" t="s">
        <v>14</v>
      </c>
      <c r="B12" s="495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7" t="s">
        <v>1213</v>
      </c>
      <c r="B1" s="497"/>
      <c r="C1" s="497"/>
      <c r="D1" s="497"/>
      <c r="E1" s="497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8" t="s">
        <v>14</v>
      </c>
      <c r="B13" s="499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11" activePane="bottomLeft" state="frozen"/>
      <selection pane="bottomLeft" activeCell="M13" sqref="M1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3802</v>
      </c>
      <c r="O6" s="362"/>
      <c r="P6" s="362"/>
      <c r="Q6" s="363"/>
    </row>
    <row r="7" spans="1:17" ht="69.95" customHeight="1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451</v>
      </c>
      <c r="H19" s="47">
        <f>G19+F19</f>
        <v>570</v>
      </c>
      <c r="I19" s="47">
        <v>559</v>
      </c>
      <c r="J19" s="47">
        <v>2</v>
      </c>
      <c r="K19" s="47">
        <v>9</v>
      </c>
      <c r="L19" s="47">
        <v>11</v>
      </c>
      <c r="M19" s="47">
        <v>0</v>
      </c>
      <c r="N19" s="47">
        <v>0</v>
      </c>
      <c r="O19" s="159"/>
      <c r="P19" s="49">
        <v>0</v>
      </c>
      <c r="Q19" s="5">
        <f>SUM(J19:K19)</f>
        <v>11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1952</v>
      </c>
      <c r="J20" s="47">
        <v>4</v>
      </c>
      <c r="K20" s="47">
        <v>15</v>
      </c>
      <c r="L20" s="47">
        <v>19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2404</v>
      </c>
      <c r="H21" s="51">
        <f t="shared" si="2"/>
        <v>3222</v>
      </c>
      <c r="I21" s="51">
        <f t="shared" si="2"/>
        <v>3192</v>
      </c>
      <c r="J21" s="51">
        <f t="shared" si="2"/>
        <v>6</v>
      </c>
      <c r="K21" s="51">
        <f t="shared" si="2"/>
        <v>24</v>
      </c>
      <c r="L21" s="51">
        <f t="shared" si="2"/>
        <v>30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3791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3034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tabSelected="1" view="pageBreakPreview" topLeftCell="A4" zoomScale="14" zoomScaleSheetLayoutView="14" workbookViewId="0">
      <selection activeCell="A18" sqref="A18:O19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522</v>
      </c>
      <c r="E6" s="88">
        <f t="shared" ref="E6:E16" si="0">C6+D6</f>
        <v>742</v>
      </c>
      <c r="F6" s="88">
        <v>2</v>
      </c>
      <c r="G6" s="88">
        <v>1</v>
      </c>
      <c r="H6" s="88">
        <v>1</v>
      </c>
      <c r="I6" s="88">
        <v>7</v>
      </c>
      <c r="J6" s="88">
        <v>2</v>
      </c>
      <c r="K6" s="88">
        <v>0</v>
      </c>
      <c r="L6" s="88">
        <v>217</v>
      </c>
      <c r="M6" s="88">
        <v>516</v>
      </c>
      <c r="N6" s="88">
        <v>733</v>
      </c>
      <c r="O6" s="88">
        <v>3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15</v>
      </c>
      <c r="G7" s="88">
        <v>2</v>
      </c>
      <c r="H7" s="88">
        <v>13</v>
      </c>
      <c r="I7" s="88">
        <v>8</v>
      </c>
      <c r="J7" s="88">
        <v>13</v>
      </c>
      <c r="K7" s="88">
        <v>2</v>
      </c>
      <c r="L7" s="88">
        <v>367</v>
      </c>
      <c r="M7" s="88">
        <v>916</v>
      </c>
      <c r="N7" s="88">
        <v>1283</v>
      </c>
      <c r="O7" s="88">
        <v>8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/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/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2241</v>
      </c>
      <c r="E17" s="79">
        <f t="shared" si="1"/>
        <v>3034</v>
      </c>
      <c r="F17" s="79">
        <f t="shared" si="1"/>
        <v>30</v>
      </c>
      <c r="G17" s="79">
        <f t="shared" si="1"/>
        <v>6</v>
      </c>
      <c r="H17" s="79">
        <f t="shared" si="1"/>
        <v>24</v>
      </c>
      <c r="I17" s="79">
        <f t="shared" si="1"/>
        <v>19</v>
      </c>
      <c r="J17" s="79">
        <f t="shared" si="1"/>
        <v>28</v>
      </c>
      <c r="K17" s="79">
        <f t="shared" si="1"/>
        <v>2</v>
      </c>
      <c r="L17" s="79">
        <f t="shared" si="1"/>
        <v>786</v>
      </c>
      <c r="M17" s="79">
        <f t="shared" si="1"/>
        <v>2199</v>
      </c>
      <c r="N17" s="79">
        <f t="shared" si="1"/>
        <v>2985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40"/>
  <sheetViews>
    <sheetView zoomScale="96" zoomScaleNormal="96" workbookViewId="0">
      <pane ySplit="5" topLeftCell="A3033" activePane="bottomLeft" state="frozen"/>
      <selection pane="bottomLeft" activeCell="I3039" sqref="I3039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3790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3797</v>
      </c>
    </row>
    <row r="3035" spans="1:14" s="170" customFormat="1" ht="19.5" customHeight="1">
      <c r="A3035" s="106">
        <v>3030</v>
      </c>
      <c r="B3035" s="111" t="s">
        <v>3792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3793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12"/>
      <c r="L3036" s="133">
        <v>1</v>
      </c>
      <c r="M3036" s="134" t="s">
        <v>290</v>
      </c>
      <c r="N3036" s="184"/>
    </row>
    <row r="3037" spans="1:14" s="236" customFormat="1" ht="19.5" customHeight="1">
      <c r="A3037" s="106">
        <v>3032</v>
      </c>
      <c r="B3037" s="117" t="s">
        <v>3794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3795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3796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/>
      <c r="B3040" s="105"/>
      <c r="C3040" s="312"/>
      <c r="D3040" s="312"/>
      <c r="E3040" s="312"/>
      <c r="F3040" s="312"/>
      <c r="G3040" s="313"/>
      <c r="H3040" s="147">
        <f>SUBTOTAL(109,H6:H3039)</f>
        <v>3034</v>
      </c>
      <c r="I3040" s="147">
        <f>SUBTOTAL(109,I6:I3039)</f>
        <v>2</v>
      </c>
      <c r="J3040" s="147">
        <f>SUBTOTAL(109,J6:J3039)</f>
        <v>19</v>
      </c>
      <c r="K3040" s="147">
        <f>SUBTOTAL(109,K6:K3039)</f>
        <v>2985</v>
      </c>
      <c r="L3040" s="147">
        <f>SUBTOTAL(109,L6:L3039)</f>
        <v>28</v>
      </c>
      <c r="M3040" s="147"/>
      <c r="N3040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6" activePane="bottomLeft" state="frozen"/>
      <selection pane="bottomLeft" activeCell="L8" sqref="L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>
      <c r="A3" s="177"/>
      <c r="B3" s="471" t="s">
        <v>3789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411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554</v>
      </c>
      <c r="T7" s="192">
        <f>D7+F7+H7+J7+L7+N7+P7+R7</f>
        <v>206</v>
      </c>
      <c r="U7" s="192">
        <f>S7+T7</f>
        <v>760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1448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2230</v>
      </c>
      <c r="T17" s="194">
        <f t="shared" si="3"/>
        <v>804</v>
      </c>
      <c r="U17" s="194">
        <f t="shared" si="3"/>
        <v>3034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1"/>
  <sheetViews>
    <sheetView topLeftCell="A40" workbookViewId="0">
      <selection activeCell="J49" sqref="J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4" t="s">
        <v>893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26.25">
      <c r="B2" s="455" t="s">
        <v>894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24.75">
      <c r="B3" s="456" t="s">
        <v>2972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43</v>
      </c>
      <c r="B48" s="265" t="s">
        <v>3798</v>
      </c>
      <c r="C48" s="263" t="s">
        <v>3799</v>
      </c>
      <c r="D48" s="266">
        <v>65</v>
      </c>
      <c r="E48" s="274" t="s">
        <v>3800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43</v>
      </c>
      <c r="B49" s="265" t="s">
        <v>3801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480" t="s">
        <v>14</v>
      </c>
      <c r="B50" s="481"/>
      <c r="C50" s="481"/>
      <c r="D50" s="481"/>
      <c r="E50" s="482"/>
      <c r="F50" s="266">
        <f>SUM(F5:F49)</f>
        <v>45</v>
      </c>
      <c r="G50" s="483"/>
      <c r="H50" s="484"/>
      <c r="I50" s="484"/>
      <c r="J50" s="485"/>
    </row>
    <row r="51" spans="1:10" ht="17.25">
      <c r="G51" s="273"/>
      <c r="H51" s="273"/>
    </row>
  </sheetData>
  <mergeCells count="5">
    <mergeCell ref="B1:P1"/>
    <mergeCell ref="B2:P2"/>
    <mergeCell ref="B3:P3"/>
    <mergeCell ref="A50:E50"/>
    <mergeCell ref="G50:J50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L14" sqref="L14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6" t="s">
        <v>2865</v>
      </c>
      <c r="C3" s="486"/>
      <c r="D3" s="486"/>
      <c r="E3" s="486"/>
      <c r="F3" s="486"/>
      <c r="H3" s="491" t="s">
        <v>2865</v>
      </c>
      <c r="I3" s="491"/>
      <c r="J3" s="491"/>
      <c r="K3" s="491"/>
      <c r="L3" s="491"/>
    </row>
    <row r="4" spans="2:12">
      <c r="B4" s="487" t="s">
        <v>2866</v>
      </c>
      <c r="C4" s="487"/>
      <c r="D4" s="487"/>
      <c r="E4" s="487"/>
      <c r="F4" s="487"/>
      <c r="H4" s="230"/>
      <c r="I4" s="230"/>
      <c r="J4" s="230" t="s">
        <v>3301</v>
      </c>
      <c r="K4" s="230"/>
      <c r="L4" s="230"/>
    </row>
    <row r="5" spans="2:12">
      <c r="B5" s="488" t="s">
        <v>2867</v>
      </c>
      <c r="C5" s="488"/>
      <c r="D5" s="488"/>
      <c r="E5" s="488"/>
      <c r="F5" s="488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36</v>
      </c>
      <c r="H14" s="304">
        <v>8</v>
      </c>
      <c r="I14" s="304" t="s">
        <v>2860</v>
      </c>
      <c r="J14" s="304">
        <v>0</v>
      </c>
      <c r="K14" s="304">
        <v>1</v>
      </c>
      <c r="L14" s="304">
        <f t="shared" si="0"/>
        <v>1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89" t="s">
        <v>30</v>
      </c>
      <c r="C19" s="490"/>
      <c r="D19" s="257"/>
      <c r="E19" s="257"/>
      <c r="F19" s="257">
        <f>SUM(F7:F18)</f>
        <v>3034</v>
      </c>
      <c r="H19" s="492" t="s">
        <v>30</v>
      </c>
      <c r="I19" s="493"/>
      <c r="J19" s="304">
        <f>SUM(J7:J18)</f>
        <v>35</v>
      </c>
      <c r="K19" s="304">
        <f t="shared" ref="K19:L19" si="1">SUM(K7:K18)</f>
        <v>9</v>
      </c>
      <c r="L19" s="304">
        <f t="shared" si="1"/>
        <v>44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2021-01-06T05:51:24Z</dcterms:modified>
</cp:coreProperties>
</file>